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ma\Documents\SKRIPSI\Aziz Mesin\Data uji Tarik\Sample 2\"/>
    </mc:Choice>
  </mc:AlternateContent>
  <xr:revisionPtr revIDLastSave="0" documentId="13_ncr:1_{D7B4A3EE-DBA7-4A82-95A9-9860E2BC584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4" i="1" l="1"/>
  <c r="O74" i="1"/>
  <c r="N74" i="1" l="1"/>
  <c r="M74" i="1" l="1"/>
  <c r="E65" i="1" l="1"/>
  <c r="G65" i="1" s="1"/>
  <c r="J65" i="1"/>
  <c r="K65" i="1"/>
  <c r="O65" i="1"/>
  <c r="P65" i="1"/>
  <c r="E66" i="1"/>
  <c r="G66" i="1"/>
  <c r="J66" i="1"/>
  <c r="O66" i="1" s="1"/>
  <c r="K66" i="1"/>
  <c r="L66" i="1"/>
  <c r="M66" i="1"/>
  <c r="N66" i="1"/>
  <c r="P66" i="1"/>
  <c r="E67" i="1"/>
  <c r="N67" i="1" s="1"/>
  <c r="G67" i="1"/>
  <c r="J67" i="1"/>
  <c r="O67" i="1" s="1"/>
  <c r="K67" i="1"/>
  <c r="L67" i="1"/>
  <c r="M67" i="1"/>
  <c r="P67" i="1"/>
  <c r="E68" i="1"/>
  <c r="N68" i="1" s="1"/>
  <c r="G68" i="1"/>
  <c r="J68" i="1"/>
  <c r="O68" i="1" s="1"/>
  <c r="K68" i="1"/>
  <c r="L68" i="1"/>
  <c r="M68" i="1" s="1"/>
  <c r="P68" i="1"/>
  <c r="E69" i="1"/>
  <c r="N69" i="1" s="1"/>
  <c r="G69" i="1"/>
  <c r="J69" i="1"/>
  <c r="O69" i="1" s="1"/>
  <c r="K69" i="1"/>
  <c r="L69" i="1" s="1"/>
  <c r="M69" i="1" s="1"/>
  <c r="P69" i="1"/>
  <c r="E70" i="1"/>
  <c r="N70" i="1" s="1"/>
  <c r="G70" i="1"/>
  <c r="J70" i="1"/>
  <c r="K70" i="1" s="1"/>
  <c r="L70" i="1" s="1"/>
  <c r="M70" i="1" s="1"/>
  <c r="P70" i="1"/>
  <c r="E71" i="1"/>
  <c r="N71" i="1" s="1"/>
  <c r="G71" i="1"/>
  <c r="J71" i="1"/>
  <c r="K71" i="1" s="1"/>
  <c r="L71" i="1" s="1"/>
  <c r="M71" i="1" s="1"/>
  <c r="O71" i="1"/>
  <c r="P71" i="1"/>
  <c r="E72" i="1"/>
  <c r="G72" i="1" s="1"/>
  <c r="L72" i="1" s="1"/>
  <c r="M72" i="1" s="1"/>
  <c r="J72" i="1"/>
  <c r="K72" i="1"/>
  <c r="O72" i="1"/>
  <c r="P72" i="1"/>
  <c r="E73" i="1"/>
  <c r="G73" i="1" s="1"/>
  <c r="J73" i="1"/>
  <c r="K73" i="1"/>
  <c r="O73" i="1"/>
  <c r="P73" i="1"/>
  <c r="D65" i="1"/>
  <c r="D66" i="1"/>
  <c r="D67" i="1"/>
  <c r="D68" i="1"/>
  <c r="D69" i="1"/>
  <c r="D70" i="1"/>
  <c r="D71" i="1"/>
  <c r="D72" i="1"/>
  <c r="D73" i="1"/>
  <c r="D3" i="1"/>
  <c r="E3" i="1"/>
  <c r="G3" i="1" s="1"/>
  <c r="D4" i="1"/>
  <c r="E4" i="1"/>
  <c r="G4" i="1" s="1"/>
  <c r="D5" i="1"/>
  <c r="E5" i="1"/>
  <c r="G5" i="1" s="1"/>
  <c r="D6" i="1"/>
  <c r="E6" i="1"/>
  <c r="G6" i="1" s="1"/>
  <c r="D7" i="1"/>
  <c r="E7" i="1"/>
  <c r="G7" i="1" s="1"/>
  <c r="D8" i="1"/>
  <c r="E8" i="1"/>
  <c r="G8" i="1" s="1"/>
  <c r="D9" i="1"/>
  <c r="E9" i="1"/>
  <c r="G9" i="1" s="1"/>
  <c r="D10" i="1"/>
  <c r="E10" i="1"/>
  <c r="G10" i="1" s="1"/>
  <c r="D11" i="1"/>
  <c r="E11" i="1"/>
  <c r="G11" i="1" s="1"/>
  <c r="D12" i="1"/>
  <c r="E12" i="1"/>
  <c r="G12" i="1" s="1"/>
  <c r="D13" i="1"/>
  <c r="E13" i="1"/>
  <c r="G13" i="1" s="1"/>
  <c r="D14" i="1"/>
  <c r="E14" i="1"/>
  <c r="G14" i="1" s="1"/>
  <c r="D15" i="1"/>
  <c r="E15" i="1"/>
  <c r="G15" i="1" s="1"/>
  <c r="D16" i="1"/>
  <c r="E16" i="1"/>
  <c r="G16" i="1" s="1"/>
  <c r="D17" i="1"/>
  <c r="E17" i="1"/>
  <c r="G17" i="1" s="1"/>
  <c r="D18" i="1"/>
  <c r="E18" i="1"/>
  <c r="G18" i="1" s="1"/>
  <c r="D19" i="1"/>
  <c r="E19" i="1"/>
  <c r="G19" i="1" s="1"/>
  <c r="D20" i="1"/>
  <c r="E20" i="1"/>
  <c r="G20" i="1" s="1"/>
  <c r="D21" i="1"/>
  <c r="E21" i="1"/>
  <c r="G21" i="1" s="1"/>
  <c r="D22" i="1"/>
  <c r="E22" i="1"/>
  <c r="G22" i="1" s="1"/>
  <c r="D23" i="1"/>
  <c r="E23" i="1"/>
  <c r="G23" i="1" s="1"/>
  <c r="D24" i="1"/>
  <c r="E24" i="1"/>
  <c r="G24" i="1" s="1"/>
  <c r="D25" i="1"/>
  <c r="E25" i="1"/>
  <c r="G25" i="1" s="1"/>
  <c r="D26" i="1"/>
  <c r="E26" i="1"/>
  <c r="G26" i="1" s="1"/>
  <c r="D27" i="1"/>
  <c r="E27" i="1"/>
  <c r="G27" i="1"/>
  <c r="D28" i="1"/>
  <c r="E28" i="1"/>
  <c r="G28" i="1" s="1"/>
  <c r="D29" i="1"/>
  <c r="E29" i="1"/>
  <c r="G29" i="1" s="1"/>
  <c r="D30" i="1"/>
  <c r="E30" i="1"/>
  <c r="G30" i="1" s="1"/>
  <c r="D31" i="1"/>
  <c r="E31" i="1"/>
  <c r="G31" i="1" s="1"/>
  <c r="D32" i="1"/>
  <c r="E32" i="1"/>
  <c r="G32" i="1" s="1"/>
  <c r="D33" i="1"/>
  <c r="E33" i="1"/>
  <c r="G33" i="1" s="1"/>
  <c r="D34" i="1"/>
  <c r="E34" i="1"/>
  <c r="G34" i="1" s="1"/>
  <c r="D35" i="1"/>
  <c r="E35" i="1"/>
  <c r="G35" i="1" s="1"/>
  <c r="D36" i="1"/>
  <c r="E36" i="1"/>
  <c r="G36" i="1" s="1"/>
  <c r="D37" i="1"/>
  <c r="E37" i="1"/>
  <c r="G37" i="1" s="1"/>
  <c r="D38" i="1"/>
  <c r="E38" i="1"/>
  <c r="G38" i="1" s="1"/>
  <c r="D39" i="1"/>
  <c r="E39" i="1"/>
  <c r="G39" i="1" s="1"/>
  <c r="D40" i="1"/>
  <c r="E40" i="1"/>
  <c r="G40" i="1" s="1"/>
  <c r="D41" i="1"/>
  <c r="E41" i="1"/>
  <c r="G41" i="1" s="1"/>
  <c r="D42" i="1"/>
  <c r="E42" i="1"/>
  <c r="G42" i="1" s="1"/>
  <c r="D43" i="1"/>
  <c r="E43" i="1"/>
  <c r="G43" i="1" s="1"/>
  <c r="D44" i="1"/>
  <c r="E44" i="1"/>
  <c r="G44" i="1" s="1"/>
  <c r="D45" i="1"/>
  <c r="E45" i="1"/>
  <c r="G45" i="1" s="1"/>
  <c r="D46" i="1"/>
  <c r="E46" i="1"/>
  <c r="G46" i="1"/>
  <c r="D47" i="1"/>
  <c r="E47" i="1"/>
  <c r="G47" i="1" s="1"/>
  <c r="D48" i="1"/>
  <c r="E48" i="1"/>
  <c r="G48" i="1" s="1"/>
  <c r="D49" i="1"/>
  <c r="E49" i="1"/>
  <c r="G49" i="1" s="1"/>
  <c r="D50" i="1"/>
  <c r="E50" i="1"/>
  <c r="G50" i="1" s="1"/>
  <c r="D51" i="1"/>
  <c r="E51" i="1"/>
  <c r="G51" i="1" s="1"/>
  <c r="D52" i="1"/>
  <c r="E52" i="1"/>
  <c r="G52" i="1" s="1"/>
  <c r="D53" i="1"/>
  <c r="E53" i="1"/>
  <c r="G53" i="1" s="1"/>
  <c r="D54" i="1"/>
  <c r="E54" i="1"/>
  <c r="G54" i="1" s="1"/>
  <c r="D55" i="1"/>
  <c r="E55" i="1"/>
  <c r="G55" i="1" s="1"/>
  <c r="D56" i="1"/>
  <c r="E56" i="1"/>
  <c r="G56" i="1" s="1"/>
  <c r="D57" i="1"/>
  <c r="E57" i="1"/>
  <c r="G57" i="1" s="1"/>
  <c r="D58" i="1"/>
  <c r="E58" i="1"/>
  <c r="G58" i="1" s="1"/>
  <c r="D59" i="1"/>
  <c r="E59" i="1"/>
  <c r="G59" i="1" s="1"/>
  <c r="D60" i="1"/>
  <c r="E60" i="1"/>
  <c r="G60" i="1" s="1"/>
  <c r="D61" i="1"/>
  <c r="E61" i="1"/>
  <c r="G61" i="1" s="1"/>
  <c r="D62" i="1"/>
  <c r="E62" i="1"/>
  <c r="G62" i="1" s="1"/>
  <c r="D63" i="1"/>
  <c r="E63" i="1"/>
  <c r="G63" i="1" s="1"/>
  <c r="D64" i="1"/>
  <c r="E64" i="1"/>
  <c r="G64" i="1" s="1"/>
  <c r="N73" i="1" l="1"/>
  <c r="L73" i="1"/>
  <c r="M73" i="1" s="1"/>
  <c r="L65" i="1"/>
  <c r="M65" i="1" s="1"/>
  <c r="N65" i="1"/>
  <c r="N72" i="1"/>
  <c r="O70" i="1"/>
  <c r="N4" i="1"/>
  <c r="J4" i="1"/>
  <c r="K4" i="1" s="1"/>
  <c r="J5" i="1"/>
  <c r="K5" i="1" s="1"/>
  <c r="P6" i="1"/>
  <c r="J6" i="1"/>
  <c r="J7" i="1"/>
  <c r="K7" i="1" s="1"/>
  <c r="J8" i="1"/>
  <c r="J9" i="1"/>
  <c r="P10" i="1"/>
  <c r="J10" i="1"/>
  <c r="P11" i="1"/>
  <c r="J11" i="1"/>
  <c r="K11" i="1" s="1"/>
  <c r="N12" i="1"/>
  <c r="J12" i="1"/>
  <c r="N13" i="1"/>
  <c r="J13" i="1"/>
  <c r="K13" i="1" s="1"/>
  <c r="P14" i="1"/>
  <c r="J14" i="1"/>
  <c r="P15" i="1"/>
  <c r="J15" i="1"/>
  <c r="K15" i="1" s="1"/>
  <c r="J16" i="1"/>
  <c r="K16" i="1" s="1"/>
  <c r="N17" i="1"/>
  <c r="J17" i="1"/>
  <c r="K17" i="1" s="1"/>
  <c r="P18" i="1"/>
  <c r="J18" i="1"/>
  <c r="J19" i="1"/>
  <c r="J20" i="1"/>
  <c r="N21" i="1"/>
  <c r="J21" i="1"/>
  <c r="P22" i="1"/>
  <c r="J22" i="1"/>
  <c r="P23" i="1"/>
  <c r="J23" i="1"/>
  <c r="J24" i="1"/>
  <c r="N25" i="1"/>
  <c r="J25" i="1"/>
  <c r="K25" i="1" s="1"/>
  <c r="J26" i="1"/>
  <c r="J27" i="1"/>
  <c r="K27" i="1" s="1"/>
  <c r="J28" i="1"/>
  <c r="K28" i="1" s="1"/>
  <c r="J29" i="1"/>
  <c r="K29" i="1" s="1"/>
  <c r="N30" i="1"/>
  <c r="J30" i="1"/>
  <c r="J31" i="1"/>
  <c r="K31" i="1" s="1"/>
  <c r="P32" i="1"/>
  <c r="J32" i="1"/>
  <c r="N33" i="1"/>
  <c r="J33" i="1"/>
  <c r="K33" i="1" s="1"/>
  <c r="N34" i="1"/>
  <c r="J34" i="1"/>
  <c r="P35" i="1"/>
  <c r="J35" i="1"/>
  <c r="K35" i="1" s="1"/>
  <c r="J36" i="1"/>
  <c r="K36" i="1" s="1"/>
  <c r="P37" i="1"/>
  <c r="J37" i="1"/>
  <c r="K37" i="1" s="1"/>
  <c r="P38" i="1"/>
  <c r="J38" i="1"/>
  <c r="J39" i="1"/>
  <c r="J40" i="1"/>
  <c r="K40" i="1" s="1"/>
  <c r="J41" i="1"/>
  <c r="K41" i="1" s="1"/>
  <c r="J42" i="1"/>
  <c r="P43" i="1"/>
  <c r="J43" i="1"/>
  <c r="J44" i="1"/>
  <c r="J45" i="1"/>
  <c r="K45" i="1" s="1"/>
  <c r="P46" i="1"/>
  <c r="J46" i="1"/>
  <c r="P47" i="1"/>
  <c r="J47" i="1"/>
  <c r="J48" i="1"/>
  <c r="J49" i="1"/>
  <c r="K49" i="1" s="1"/>
  <c r="N50" i="1"/>
  <c r="J50" i="1"/>
  <c r="P51" i="1"/>
  <c r="J51" i="1"/>
  <c r="K51" i="1" s="1"/>
  <c r="P52" i="1"/>
  <c r="J52" i="1"/>
  <c r="N53" i="1"/>
  <c r="J53" i="1"/>
  <c r="K53" i="1" s="1"/>
  <c r="L53" i="1" s="1"/>
  <c r="J54" i="1"/>
  <c r="P55" i="1"/>
  <c r="J55" i="1"/>
  <c r="K55" i="1" s="1"/>
  <c r="N56" i="1"/>
  <c r="J56" i="1"/>
  <c r="J57" i="1"/>
  <c r="K57" i="1" s="1"/>
  <c r="J58" i="1"/>
  <c r="P59" i="1"/>
  <c r="J59" i="1"/>
  <c r="K59" i="1" s="1"/>
  <c r="N60" i="1"/>
  <c r="J60" i="1"/>
  <c r="J61" i="1"/>
  <c r="K61" i="1" s="1"/>
  <c r="J62" i="1"/>
  <c r="J63" i="1"/>
  <c r="K63" i="1" s="1"/>
  <c r="J64" i="1"/>
  <c r="K64" i="1" s="1"/>
  <c r="J3" i="1"/>
  <c r="K3" i="1" s="1"/>
  <c r="O28" i="1" l="1"/>
  <c r="P36" i="1"/>
  <c r="N46" i="1"/>
  <c r="O43" i="1"/>
  <c r="P40" i="1"/>
  <c r="O25" i="1"/>
  <c r="O24" i="1"/>
  <c r="P60" i="1"/>
  <c r="O47" i="1"/>
  <c r="O57" i="1"/>
  <c r="O45" i="1"/>
  <c r="O61" i="1"/>
  <c r="O37" i="1"/>
  <c r="P53" i="1"/>
  <c r="O19" i="1"/>
  <c r="P48" i="1"/>
  <c r="O53" i="1"/>
  <c r="P30" i="1"/>
  <c r="O16" i="1"/>
  <c r="O3" i="1"/>
  <c r="O52" i="1"/>
  <c r="L37" i="1"/>
  <c r="M37" i="1" s="1"/>
  <c r="O35" i="1"/>
  <c r="L16" i="1"/>
  <c r="M16" i="1" s="1"/>
  <c r="P56" i="1"/>
  <c r="P41" i="1"/>
  <c r="O32" i="1"/>
  <c r="P13" i="1"/>
  <c r="K43" i="1"/>
  <c r="L43" i="1" s="1"/>
  <c r="M43" i="1" s="1"/>
  <c r="O17" i="1"/>
  <c r="L13" i="1"/>
  <c r="M13" i="1" s="1"/>
  <c r="N64" i="1"/>
  <c r="N48" i="1"/>
  <c r="P21" i="1"/>
  <c r="O40" i="1"/>
  <c r="O36" i="1"/>
  <c r="O23" i="1"/>
  <c r="P16" i="1"/>
  <c r="O15" i="1"/>
  <c r="O4" i="1"/>
  <c r="P61" i="1"/>
  <c r="P57" i="1"/>
  <c r="P33" i="1"/>
  <c r="L33" i="1"/>
  <c r="M33" i="1" s="1"/>
  <c r="P24" i="1"/>
  <c r="P12" i="1"/>
  <c r="P64" i="1"/>
  <c r="N24" i="1"/>
  <c r="O64" i="1"/>
  <c r="O41" i="1"/>
  <c r="N38" i="1"/>
  <c r="P4" i="1"/>
  <c r="N28" i="1"/>
  <c r="P28" i="1"/>
  <c r="O39" i="1"/>
  <c r="K39" i="1"/>
  <c r="N49" i="1"/>
  <c r="P49" i="1"/>
  <c r="N29" i="1"/>
  <c r="P29" i="1"/>
  <c r="K12" i="1"/>
  <c r="L12" i="1" s="1"/>
  <c r="M12" i="1" s="1"/>
  <c r="O12" i="1"/>
  <c r="N5" i="1"/>
  <c r="P5" i="1"/>
  <c r="N26" i="1"/>
  <c r="P26" i="1"/>
  <c r="K9" i="1"/>
  <c r="O9" i="1"/>
  <c r="K60" i="1"/>
  <c r="L60" i="1" s="1"/>
  <c r="M60" i="1" s="1"/>
  <c r="O60" i="1"/>
  <c r="K56" i="1"/>
  <c r="L56" i="1" s="1"/>
  <c r="M56" i="1" s="1"/>
  <c r="O56" i="1"/>
  <c r="N42" i="1"/>
  <c r="P42" i="1"/>
  <c r="K21" i="1"/>
  <c r="L21" i="1" s="1"/>
  <c r="M21" i="1" s="1"/>
  <c r="O21" i="1"/>
  <c r="K8" i="1"/>
  <c r="O8" i="1"/>
  <c r="P62" i="1"/>
  <c r="P58" i="1"/>
  <c r="P54" i="1"/>
  <c r="N52" i="1"/>
  <c r="P50" i="1"/>
  <c r="K47" i="1"/>
  <c r="P44" i="1"/>
  <c r="O33" i="1"/>
  <c r="N32" i="1"/>
  <c r="K19" i="1"/>
  <c r="P17" i="1"/>
  <c r="N16" i="1"/>
  <c r="O13" i="1"/>
  <c r="N9" i="1"/>
  <c r="N62" i="1"/>
  <c r="N58" i="1"/>
  <c r="N54" i="1"/>
  <c r="N44" i="1"/>
  <c r="N40" i="1"/>
  <c r="N37" i="1"/>
  <c r="N36" i="1"/>
  <c r="P25" i="1"/>
  <c r="P45" i="1"/>
  <c r="O44" i="1"/>
  <c r="L40" i="1"/>
  <c r="M40" i="1" s="1"/>
  <c r="L36" i="1"/>
  <c r="M36" i="1" s="1"/>
  <c r="O27" i="1"/>
  <c r="P20" i="1"/>
  <c r="L17" i="1"/>
  <c r="M17" i="1" s="1"/>
  <c r="O48" i="1"/>
  <c r="P34" i="1"/>
  <c r="N20" i="1"/>
  <c r="P9" i="1"/>
  <c r="P8" i="1"/>
  <c r="M53" i="1"/>
  <c r="O31" i="1"/>
  <c r="O20" i="1"/>
  <c r="O11" i="1"/>
  <c r="O7" i="1"/>
  <c r="O5" i="1"/>
  <c r="O63" i="1"/>
  <c r="O59" i="1"/>
  <c r="O55" i="1"/>
  <c r="O51" i="1"/>
  <c r="O49" i="1"/>
  <c r="O29" i="1"/>
  <c r="K23" i="1"/>
  <c r="L29" i="1"/>
  <c r="M29" i="1" s="1"/>
  <c r="N39" i="1"/>
  <c r="P39" i="1"/>
  <c r="K34" i="1"/>
  <c r="L34" i="1" s="1"/>
  <c r="M34" i="1" s="1"/>
  <c r="O34" i="1"/>
  <c r="L7" i="1"/>
  <c r="M7" i="1" s="1"/>
  <c r="P7" i="1"/>
  <c r="N63" i="1"/>
  <c r="P63" i="1"/>
  <c r="N45" i="1"/>
  <c r="L45" i="1"/>
  <c r="M45" i="1" s="1"/>
  <c r="K10" i="1"/>
  <c r="O10" i="1"/>
  <c r="K62" i="1"/>
  <c r="L62" i="1" s="1"/>
  <c r="M62" i="1" s="1"/>
  <c r="O62" i="1"/>
  <c r="N61" i="1"/>
  <c r="L61" i="1"/>
  <c r="M61" i="1" s="1"/>
  <c r="K58" i="1"/>
  <c r="L58" i="1" s="1"/>
  <c r="M58" i="1" s="1"/>
  <c r="O58" i="1"/>
  <c r="N57" i="1"/>
  <c r="L57" i="1"/>
  <c r="M57" i="1" s="1"/>
  <c r="K54" i="1"/>
  <c r="L54" i="1" s="1"/>
  <c r="M54" i="1" s="1"/>
  <c r="O54" i="1"/>
  <c r="N27" i="1"/>
  <c r="P27" i="1"/>
  <c r="L25" i="1"/>
  <c r="M25" i="1" s="1"/>
  <c r="K22" i="1"/>
  <c r="O22" i="1"/>
  <c r="N19" i="1"/>
  <c r="P19" i="1"/>
  <c r="N41" i="1"/>
  <c r="L41" i="1"/>
  <c r="M41" i="1" s="1"/>
  <c r="N31" i="1"/>
  <c r="P31" i="1"/>
  <c r="L59" i="1"/>
  <c r="M59" i="1" s="1"/>
  <c r="L35" i="1"/>
  <c r="M35" i="1" s="1"/>
  <c r="K30" i="1"/>
  <c r="L30" i="1" s="1"/>
  <c r="M30" i="1" s="1"/>
  <c r="O30" i="1"/>
  <c r="K26" i="1"/>
  <c r="L26" i="1" s="1"/>
  <c r="M26" i="1" s="1"/>
  <c r="O26" i="1"/>
  <c r="K6" i="1"/>
  <c r="O6" i="1"/>
  <c r="N55" i="1"/>
  <c r="L51" i="1"/>
  <c r="M51" i="1" s="1"/>
  <c r="N51" i="1"/>
  <c r="K14" i="1"/>
  <c r="O14" i="1"/>
  <c r="K46" i="1"/>
  <c r="L46" i="1" s="1"/>
  <c r="M46" i="1" s="1"/>
  <c r="O46" i="1"/>
  <c r="K42" i="1"/>
  <c r="O42" i="1"/>
  <c r="K38" i="1"/>
  <c r="L38" i="1" s="1"/>
  <c r="M38" i="1" s="1"/>
  <c r="O38" i="1"/>
  <c r="K18" i="1"/>
  <c r="O18" i="1"/>
  <c r="K50" i="1"/>
  <c r="L50" i="1" s="1"/>
  <c r="M50" i="1" s="1"/>
  <c r="O50" i="1"/>
  <c r="L11" i="1"/>
  <c r="M11" i="1" s="1"/>
  <c r="L4" i="1"/>
  <c r="M4" i="1" s="1"/>
  <c r="L15" i="1"/>
  <c r="M15" i="1" s="1"/>
  <c r="N22" i="1"/>
  <c r="N18" i="1"/>
  <c r="N14" i="1"/>
  <c r="N10" i="1"/>
  <c r="N6" i="1"/>
  <c r="K52" i="1"/>
  <c r="K48" i="1"/>
  <c r="L48" i="1" s="1"/>
  <c r="M48" i="1" s="1"/>
  <c r="K44" i="1"/>
  <c r="L44" i="1" s="1"/>
  <c r="M44" i="1" s="1"/>
  <c r="K32" i="1"/>
  <c r="K24" i="1"/>
  <c r="L24" i="1" s="1"/>
  <c r="M24" i="1" s="1"/>
  <c r="K20" i="1"/>
  <c r="L20" i="1" s="1"/>
  <c r="M20" i="1" s="1"/>
  <c r="N3" i="1"/>
  <c r="P3" i="1"/>
  <c r="L8" i="1" l="1"/>
  <c r="M8" i="1" s="1"/>
  <c r="L47" i="1"/>
  <c r="M47" i="1" s="1"/>
  <c r="L42" i="1"/>
  <c r="M42" i="1" s="1"/>
  <c r="L64" i="1"/>
  <c r="M64" i="1" s="1"/>
  <c r="L32" i="1"/>
  <c r="M32" i="1" s="1"/>
  <c r="L49" i="1"/>
  <c r="M49" i="1" s="1"/>
  <c r="N35" i="1"/>
  <c r="N47" i="1"/>
  <c r="L6" i="1"/>
  <c r="M6" i="1" s="1"/>
  <c r="N7" i="1"/>
  <c r="L10" i="1"/>
  <c r="M10" i="1" s="1"/>
  <c r="L63" i="1"/>
  <c r="M63" i="1" s="1"/>
  <c r="L3" i="1"/>
  <c r="M3" i="1" s="1"/>
  <c r="L9" i="1"/>
  <c r="M9" i="1" s="1"/>
  <c r="L5" i="1"/>
  <c r="M5" i="1" s="1"/>
  <c r="L19" i="1"/>
  <c r="M19" i="1" s="1"/>
  <c r="L23" i="1"/>
  <c r="M23" i="1" s="1"/>
  <c r="L28" i="1"/>
  <c r="M28" i="1" s="1"/>
  <c r="L52" i="1"/>
  <c r="M52" i="1" s="1"/>
  <c r="N8" i="1"/>
  <c r="N15" i="1"/>
  <c r="N11" i="1"/>
  <c r="L31" i="1"/>
  <c r="M31" i="1" s="1"/>
  <c r="L55" i="1"/>
  <c r="M55" i="1" s="1"/>
  <c r="N43" i="1"/>
  <c r="L18" i="1"/>
  <c r="M18" i="1" s="1"/>
  <c r="N23" i="1"/>
  <c r="L27" i="1"/>
  <c r="M27" i="1" s="1"/>
  <c r="N59" i="1"/>
  <c r="L22" i="1"/>
  <c r="M22" i="1" s="1"/>
  <c r="L39" i="1"/>
  <c r="M39" i="1" s="1"/>
  <c r="L14" i="1"/>
  <c r="M14" i="1" s="1"/>
</calcChain>
</file>

<file path=xl/sharedStrings.xml><?xml version="1.0" encoding="utf-8"?>
<sst xmlns="http://schemas.openxmlformats.org/spreadsheetml/2006/main" count="26" uniqueCount="20">
  <si>
    <t>Beban (kg)</t>
  </si>
  <si>
    <t>Pertambahan Panjang (mm)</t>
  </si>
  <si>
    <t>Force(F)</t>
  </si>
  <si>
    <r>
      <t>Stroke(Δ</t>
    </r>
    <r>
      <rPr>
        <b/>
        <sz val="11"/>
        <color indexed="8"/>
        <rFont val="Calibri"/>
        <family val="2"/>
      </rPr>
      <t>L)</t>
    </r>
  </si>
  <si>
    <t>GL(awal)</t>
  </si>
  <si>
    <t>GL(akhir)</t>
  </si>
  <si>
    <t>T</t>
  </si>
  <si>
    <t>W</t>
  </si>
  <si>
    <t>A0</t>
  </si>
  <si>
    <t>V</t>
  </si>
  <si>
    <t>A1</t>
  </si>
  <si>
    <t>True Stress</t>
  </si>
  <si>
    <t>True Strain</t>
  </si>
  <si>
    <t>Stress Engineer</t>
  </si>
  <si>
    <t>Strain Engineer</t>
  </si>
  <si>
    <t>kgf</t>
  </si>
  <si>
    <t>mm</t>
  </si>
  <si>
    <r>
      <t>mm</t>
    </r>
    <r>
      <rPr>
        <sz val="11"/>
        <color indexed="8"/>
        <rFont val="Calibri"/>
        <family val="2"/>
      </rPr>
      <t>²</t>
    </r>
  </si>
  <si>
    <r>
      <t>mm</t>
    </r>
    <r>
      <rPr>
        <vertAlign val="superscript"/>
        <sz val="11"/>
        <color indexed="8"/>
        <rFont val="Calibri"/>
        <family val="2"/>
      </rPr>
      <t>3</t>
    </r>
  </si>
  <si>
    <t>kgf/mm²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</si>
</sst>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vertAlign val="superscript"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1" fillId="3" borderId="2" xfId="0" applyNumberFormat="1" applyFont="1" applyFill="1" applyBorder="1"/>
    <xf numFmtId="164" fontId="1" fillId="4" borderId="2" xfId="0" applyNumberFormat="1" applyFont="1" applyFill="1" applyBorder="1"/>
    <xf numFmtId="164" fontId="0" fillId="0" borderId="3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392200323542043E-2"/>
          <c:y val="0.10039531599469624"/>
          <c:w val="0.94026125824910656"/>
          <c:h val="0.8430527423038598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Sheet1!$M$1</c:f>
              <c:strCache>
                <c:ptCount val="1"/>
                <c:pt idx="0">
                  <c:v>True Stress</c:v>
                </c:pt>
              </c:strCache>
            </c:strRef>
          </c:tx>
          <c:yVal>
            <c:numRef>
              <c:f>Sheet1!$M$3:$M$64</c:f>
              <c:numCache>
                <c:formatCode>0.000</c:formatCode>
                <c:ptCount val="62"/>
                <c:pt idx="0">
                  <c:v>0.40813994879999999</c:v>
                </c:pt>
                <c:pt idx="1">
                  <c:v>0.59382676800000012</c:v>
                </c:pt>
                <c:pt idx="2">
                  <c:v>1.0315850687999999</c:v>
                </c:pt>
                <c:pt idx="3">
                  <c:v>1.6179729792000002</c:v>
                </c:pt>
                <c:pt idx="4">
                  <c:v>2.4342361344000003</c:v>
                </c:pt>
                <c:pt idx="5">
                  <c:v>3.4546613471999996</c:v>
                </c:pt>
                <c:pt idx="6">
                  <c:v>4.6303137216000003</c:v>
                </c:pt>
                <c:pt idx="7">
                  <c:v>5.7858584736000003</c:v>
                </c:pt>
                <c:pt idx="8">
                  <c:v>7.1375990400000004</c:v>
                </c:pt>
                <c:pt idx="9">
                  <c:v>8.5795591680000012</c:v>
                </c:pt>
                <c:pt idx="10">
                  <c:v>10.044303609599998</c:v>
                </c:pt>
                <c:pt idx="11">
                  <c:v>11.656148870399999</c:v>
                </c:pt>
                <c:pt idx="12">
                  <c:v>13.2827483712</c:v>
                </c:pt>
                <c:pt idx="13">
                  <c:v>14.988363628800004</c:v>
                </c:pt>
                <c:pt idx="14">
                  <c:v>16.752227788799999</c:v>
                </c:pt>
                <c:pt idx="15">
                  <c:v>18.529326815999998</c:v>
                </c:pt>
                <c:pt idx="16">
                  <c:v>20.173436774399999</c:v>
                </c:pt>
                <c:pt idx="17">
                  <c:v>21.857973350399998</c:v>
                </c:pt>
                <c:pt idx="18">
                  <c:v>23.555686195200003</c:v>
                </c:pt>
                <c:pt idx="19">
                  <c:v>25.0456164384</c:v>
                </c:pt>
                <c:pt idx="20">
                  <c:v>26.171669452800003</c:v>
                </c:pt>
                <c:pt idx="21">
                  <c:v>27.251567856000005</c:v>
                </c:pt>
                <c:pt idx="22">
                  <c:v>28.347484550400001</c:v>
                </c:pt>
                <c:pt idx="23">
                  <c:v>29.302117363200001</c:v>
                </c:pt>
                <c:pt idx="24">
                  <c:v>29.907880416000001</c:v>
                </c:pt>
                <c:pt idx="25">
                  <c:v>30.368713929599998</c:v>
                </c:pt>
                <c:pt idx="26">
                  <c:v>30.624937526400007</c:v>
                </c:pt>
                <c:pt idx="27">
                  <c:v>30.387204864000001</c:v>
                </c:pt>
                <c:pt idx="28">
                  <c:v>29.839901040000004</c:v>
                </c:pt>
                <c:pt idx="29">
                  <c:v>29.168705548800002</c:v>
                </c:pt>
                <c:pt idx="30">
                  <c:v>28.3810792224</c:v>
                </c:pt>
                <c:pt idx="31">
                  <c:v>27.359333452800005</c:v>
                </c:pt>
                <c:pt idx="32">
                  <c:v>26.271729360000002</c:v>
                </c:pt>
                <c:pt idx="33">
                  <c:v>25.117676774400003</c:v>
                </c:pt>
                <c:pt idx="34">
                  <c:v>23.924217811199998</c:v>
                </c:pt>
                <c:pt idx="35">
                  <c:v>22.666740096000002</c:v>
                </c:pt>
                <c:pt idx="36">
                  <c:v>21.370583251199999</c:v>
                </c:pt>
                <c:pt idx="37">
                  <c:v>20.036860646399997</c:v>
                </c:pt>
                <c:pt idx="38">
                  <c:v>18.797496115200005</c:v>
                </c:pt>
                <c:pt idx="39">
                  <c:v>17.505566726400001</c:v>
                </c:pt>
                <c:pt idx="40">
                  <c:v>16.267428576</c:v>
                </c:pt>
                <c:pt idx="41">
                  <c:v>15.063696057600001</c:v>
                </c:pt>
                <c:pt idx="42">
                  <c:v>13.95353472</c:v>
                </c:pt>
                <c:pt idx="43">
                  <c:v>12.835477248</c:v>
                </c:pt>
                <c:pt idx="44">
                  <c:v>11.7870849024</c:v>
                </c:pt>
                <c:pt idx="45">
                  <c:v>10.732481126400002</c:v>
                </c:pt>
                <c:pt idx="46">
                  <c:v>9.7610263872000012</c:v>
                </c:pt>
                <c:pt idx="47">
                  <c:v>8.799541747200001</c:v>
                </c:pt>
                <c:pt idx="48">
                  <c:v>7.9687650240000014</c:v>
                </c:pt>
                <c:pt idx="49">
                  <c:v>7.1311772831999996</c:v>
                </c:pt>
                <c:pt idx="50">
                  <c:v>6.3964799616000008</c:v>
                </c:pt>
                <c:pt idx="51">
                  <c:v>5.7185728608000002</c:v>
                </c:pt>
                <c:pt idx="52">
                  <c:v>5.0671961856000003</c:v>
                </c:pt>
                <c:pt idx="53">
                  <c:v>4.441968000000001</c:v>
                </c:pt>
                <c:pt idx="54">
                  <c:v>3.9071404032000001</c:v>
                </c:pt>
                <c:pt idx="55">
                  <c:v>3.3838001856000006</c:v>
                </c:pt>
                <c:pt idx="56">
                  <c:v>2.9041555392000005</c:v>
                </c:pt>
                <c:pt idx="57">
                  <c:v>2.4843252095999997</c:v>
                </c:pt>
                <c:pt idx="58">
                  <c:v>2.0934613247999998</c:v>
                </c:pt>
                <c:pt idx="59">
                  <c:v>1.7317836288000004</c:v>
                </c:pt>
                <c:pt idx="60">
                  <c:v>1.4321469888000002</c:v>
                </c:pt>
                <c:pt idx="61">
                  <c:v>1.1465111807999999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704-4DB8-9C77-E1A8F9E7F467}"/>
            </c:ext>
          </c:extLst>
        </c:ser>
        <c:ser>
          <c:idx val="1"/>
          <c:order val="1"/>
          <c:tx>
            <c:strRef>
              <c:f>Sheet1!$O$1</c:f>
              <c:strCache>
                <c:ptCount val="1"/>
                <c:pt idx="0">
                  <c:v>Stress Engineer</c:v>
                </c:pt>
              </c:strCache>
            </c:strRef>
          </c:tx>
          <c:yVal>
            <c:numRef>
              <c:f>Sheet1!$O$3:$O$64</c:f>
              <c:numCache>
                <c:formatCode>0.000</c:formatCode>
                <c:ptCount val="62"/>
                <c:pt idx="0">
                  <c:v>0.40548000000000001</c:v>
                </c:pt>
                <c:pt idx="1">
                  <c:v>0.58860000000000001</c:v>
                </c:pt>
                <c:pt idx="2">
                  <c:v>1.02024</c:v>
                </c:pt>
                <c:pt idx="3">
                  <c:v>1.5957600000000001</c:v>
                </c:pt>
                <c:pt idx="4">
                  <c:v>2.3936400000000004</c:v>
                </c:pt>
                <c:pt idx="5">
                  <c:v>3.3877200000000003</c:v>
                </c:pt>
                <c:pt idx="6">
                  <c:v>4.5256800000000004</c:v>
                </c:pt>
                <c:pt idx="7">
                  <c:v>5.63748</c:v>
                </c:pt>
                <c:pt idx="8">
                  <c:v>6.9324000000000012</c:v>
                </c:pt>
                <c:pt idx="9">
                  <c:v>8.3058000000000014</c:v>
                </c:pt>
                <c:pt idx="10">
                  <c:v>9.6922799999999985</c:v>
                </c:pt>
                <c:pt idx="11">
                  <c:v>11.209560000000002</c:v>
                </c:pt>
                <c:pt idx="12">
                  <c:v>12.726840000000001</c:v>
                </c:pt>
                <c:pt idx="13">
                  <c:v>14.309520000000003</c:v>
                </c:pt>
                <c:pt idx="14">
                  <c:v>15.931439999999998</c:v>
                </c:pt>
                <c:pt idx="15">
                  <c:v>17.553359999999998</c:v>
                </c:pt>
                <c:pt idx="16">
                  <c:v>19.04448</c:v>
                </c:pt>
                <c:pt idx="17">
                  <c:v>20.56176</c:v>
                </c:pt>
                <c:pt idx="18">
                  <c:v>22.079040000000003</c:v>
                </c:pt>
                <c:pt idx="19">
                  <c:v>23.400120000000005</c:v>
                </c:pt>
                <c:pt idx="20">
                  <c:v>24.381119999999999</c:v>
                </c:pt>
                <c:pt idx="21">
                  <c:v>25.309800000000003</c:v>
                </c:pt>
                <c:pt idx="22">
                  <c:v>26.251559999999998</c:v>
                </c:pt>
                <c:pt idx="23">
                  <c:v>27.049440000000004</c:v>
                </c:pt>
                <c:pt idx="24">
                  <c:v>27.5334</c:v>
                </c:pt>
                <c:pt idx="25">
                  <c:v>27.873480000000001</c:v>
                </c:pt>
                <c:pt idx="26">
                  <c:v>28.030440000000006</c:v>
                </c:pt>
                <c:pt idx="27">
                  <c:v>27.729600000000005</c:v>
                </c:pt>
                <c:pt idx="28">
                  <c:v>27.141000000000002</c:v>
                </c:pt>
                <c:pt idx="29">
                  <c:v>26.447759999999999</c:v>
                </c:pt>
                <c:pt idx="30">
                  <c:v>25.64988</c:v>
                </c:pt>
                <c:pt idx="31">
                  <c:v>24.642720000000001</c:v>
                </c:pt>
                <c:pt idx="32">
                  <c:v>23.583240000000004</c:v>
                </c:pt>
                <c:pt idx="33">
                  <c:v>22.471440000000001</c:v>
                </c:pt>
                <c:pt idx="34">
                  <c:v>21.333479999999998</c:v>
                </c:pt>
                <c:pt idx="35">
                  <c:v>20.1432</c:v>
                </c:pt>
                <c:pt idx="36">
                  <c:v>18.926760000000002</c:v>
                </c:pt>
                <c:pt idx="37">
                  <c:v>17.684159999999999</c:v>
                </c:pt>
                <c:pt idx="38">
                  <c:v>16.53312</c:v>
                </c:pt>
                <c:pt idx="39">
                  <c:v>15.342839999999999</c:v>
                </c:pt>
                <c:pt idx="40">
                  <c:v>14.204879999999999</c:v>
                </c:pt>
                <c:pt idx="41">
                  <c:v>13.106160000000001</c:v>
                </c:pt>
                <c:pt idx="42">
                  <c:v>12.099</c:v>
                </c:pt>
                <c:pt idx="43">
                  <c:v>11.091840000000001</c:v>
                </c:pt>
                <c:pt idx="44">
                  <c:v>10.150079999999999</c:v>
                </c:pt>
                <c:pt idx="45">
                  <c:v>9.2083200000000023</c:v>
                </c:pt>
                <c:pt idx="46">
                  <c:v>8.3450400000000009</c:v>
                </c:pt>
                <c:pt idx="47">
                  <c:v>7.4948400000000008</c:v>
                </c:pt>
                <c:pt idx="48">
                  <c:v>6.762360000000001</c:v>
                </c:pt>
                <c:pt idx="49">
                  <c:v>6.0298800000000004</c:v>
                </c:pt>
                <c:pt idx="50">
                  <c:v>5.38896</c:v>
                </c:pt>
                <c:pt idx="51">
                  <c:v>4.8003600000000004</c:v>
                </c:pt>
                <c:pt idx="52">
                  <c:v>4.2379199999999999</c:v>
                </c:pt>
                <c:pt idx="53">
                  <c:v>3.7016400000000007</c:v>
                </c:pt>
                <c:pt idx="54">
                  <c:v>3.2438400000000001</c:v>
                </c:pt>
                <c:pt idx="55">
                  <c:v>2.7991199999999998</c:v>
                </c:pt>
                <c:pt idx="56">
                  <c:v>2.3936400000000004</c:v>
                </c:pt>
                <c:pt idx="57">
                  <c:v>2.0404800000000001</c:v>
                </c:pt>
                <c:pt idx="58">
                  <c:v>1.7134799999999999</c:v>
                </c:pt>
                <c:pt idx="59">
                  <c:v>1.4126400000000001</c:v>
                </c:pt>
                <c:pt idx="60">
                  <c:v>1.1641200000000003</c:v>
                </c:pt>
                <c:pt idx="61">
                  <c:v>0.92867999999999995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704-4DB8-9C77-E1A8F9E7F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56032"/>
        <c:axId val="76957952"/>
      </c:scatterChart>
      <c:valAx>
        <c:axId val="76956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6957952"/>
        <c:crosses val="autoZero"/>
        <c:crossBetween val="midCat"/>
      </c:valAx>
      <c:valAx>
        <c:axId val="7695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56032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0</xdr:row>
      <xdr:rowOff>0</xdr:rowOff>
    </xdr:from>
    <xdr:to>
      <xdr:col>34</xdr:col>
      <xdr:colOff>485775</xdr:colOff>
      <xdr:row>27</xdr:row>
      <xdr:rowOff>95250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441D4BE3-15CA-4A6A-8F65-E7DB76DA4A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4"/>
  <sheetViews>
    <sheetView tabSelected="1" topLeftCell="A52" workbookViewId="0">
      <selection activeCell="P74" sqref="P74"/>
    </sheetView>
  </sheetViews>
  <sheetFormatPr defaultRowHeight="14.4" x14ac:dyDescent="0.3"/>
  <cols>
    <col min="5" max="8" width="9.88671875" customWidth="1"/>
  </cols>
  <sheetData>
    <row r="1" spans="1:16" x14ac:dyDescent="0.3">
      <c r="D1" s="2" t="s">
        <v>2</v>
      </c>
      <c r="E1" s="2" t="s">
        <v>3</v>
      </c>
      <c r="F1" s="3" t="s">
        <v>4</v>
      </c>
      <c r="G1" s="2" t="s">
        <v>5</v>
      </c>
      <c r="H1" s="4" t="s">
        <v>6</v>
      </c>
      <c r="I1" s="4" t="s">
        <v>7</v>
      </c>
      <c r="J1" s="2" t="s">
        <v>8</v>
      </c>
      <c r="K1" s="5" t="s">
        <v>9</v>
      </c>
      <c r="L1" s="2" t="s">
        <v>10</v>
      </c>
      <c r="M1" s="6" t="s">
        <v>11</v>
      </c>
      <c r="N1" s="6" t="s">
        <v>12</v>
      </c>
      <c r="O1" s="7" t="s">
        <v>13</v>
      </c>
      <c r="P1" s="7" t="s">
        <v>14</v>
      </c>
    </row>
    <row r="2" spans="1:16" ht="16.2" x14ac:dyDescent="0.3">
      <c r="A2" s="1" t="s">
        <v>0</v>
      </c>
      <c r="B2" s="1" t="s">
        <v>1</v>
      </c>
      <c r="D2" s="8" t="s">
        <v>15</v>
      </c>
      <c r="E2" s="8" t="s">
        <v>16</v>
      </c>
      <c r="F2" s="9" t="s">
        <v>16</v>
      </c>
      <c r="G2" s="8" t="s">
        <v>16</v>
      </c>
      <c r="H2" s="10" t="s">
        <v>16</v>
      </c>
      <c r="I2" s="10" t="s">
        <v>16</v>
      </c>
      <c r="J2" s="8" t="s">
        <v>17</v>
      </c>
      <c r="K2" s="11" t="s">
        <v>18</v>
      </c>
      <c r="L2" s="8" t="s">
        <v>17</v>
      </c>
      <c r="M2" s="8" t="s">
        <v>19</v>
      </c>
      <c r="N2" s="8"/>
      <c r="O2" s="8" t="s">
        <v>19</v>
      </c>
      <c r="P2" s="8"/>
    </row>
    <row r="3" spans="1:16" x14ac:dyDescent="0.3">
      <c r="A3">
        <v>3.1</v>
      </c>
      <c r="B3">
        <v>0.82</v>
      </c>
      <c r="D3" s="12">
        <f>A3*9.81</f>
        <v>30.411000000000001</v>
      </c>
      <c r="E3" s="13">
        <f>B3</f>
        <v>0.82</v>
      </c>
      <c r="F3" s="14">
        <v>125</v>
      </c>
      <c r="G3" s="12">
        <f>F3+E3</f>
        <v>125.82</v>
      </c>
      <c r="H3" s="15">
        <v>3</v>
      </c>
      <c r="I3" s="15">
        <v>25</v>
      </c>
      <c r="J3" s="13">
        <f t="shared" ref="J3:J64" si="0">H3*I3</f>
        <v>75</v>
      </c>
      <c r="K3" s="12">
        <f t="shared" ref="K3:K64" si="1">F3*J3</f>
        <v>9375</v>
      </c>
      <c r="L3" s="13">
        <f t="shared" ref="L3:L64" si="2">K3/G3</f>
        <v>74.511206485455418</v>
      </c>
      <c r="M3" s="13">
        <f t="shared" ref="M3:M64" si="3">D3/L3</f>
        <v>0.40813994879999999</v>
      </c>
      <c r="N3" s="13">
        <f t="shared" ref="N3:N64" si="4">E3/G3</f>
        <v>6.5172468605945002E-3</v>
      </c>
      <c r="O3" s="13">
        <f t="shared" ref="O3:O64" si="5">D3/J3</f>
        <v>0.40548000000000001</v>
      </c>
      <c r="P3" s="13">
        <f t="shared" ref="P3:P64" si="6">E3/F3</f>
        <v>6.5599999999999999E-3</v>
      </c>
    </row>
    <row r="4" spans="1:16" x14ac:dyDescent="0.3">
      <c r="A4">
        <v>4.5</v>
      </c>
      <c r="B4">
        <v>1.1100000000000001</v>
      </c>
      <c r="D4" s="12">
        <f t="shared" ref="D4:D67" si="7">A4*9.81</f>
        <v>44.145000000000003</v>
      </c>
      <c r="E4" s="13">
        <f t="shared" ref="E4:E64" si="8">B4</f>
        <v>1.1100000000000001</v>
      </c>
      <c r="F4" s="14">
        <v>125</v>
      </c>
      <c r="G4" s="12">
        <f t="shared" ref="G4:G64" si="9">F4+E4</f>
        <v>126.11</v>
      </c>
      <c r="H4" s="15">
        <v>3</v>
      </c>
      <c r="I4" s="15">
        <v>25</v>
      </c>
      <c r="J4" s="13">
        <f t="shared" si="0"/>
        <v>75</v>
      </c>
      <c r="K4" s="12">
        <f t="shared" si="1"/>
        <v>9375</v>
      </c>
      <c r="L4" s="13">
        <f t="shared" si="2"/>
        <v>74.339862025216078</v>
      </c>
      <c r="M4" s="13">
        <f t="shared" si="3"/>
        <v>0.59382676800000012</v>
      </c>
      <c r="N4" s="13">
        <f t="shared" si="4"/>
        <v>8.8018396637855843E-3</v>
      </c>
      <c r="O4" s="13">
        <f t="shared" si="5"/>
        <v>0.58860000000000001</v>
      </c>
      <c r="P4" s="13">
        <f t="shared" si="6"/>
        <v>8.8800000000000007E-3</v>
      </c>
    </row>
    <row r="5" spans="1:16" x14ac:dyDescent="0.3">
      <c r="A5">
        <v>7.8</v>
      </c>
      <c r="B5">
        <v>1.39</v>
      </c>
      <c r="D5" s="12">
        <f t="shared" si="7"/>
        <v>76.518000000000001</v>
      </c>
      <c r="E5" s="13">
        <f t="shared" si="8"/>
        <v>1.39</v>
      </c>
      <c r="F5" s="14">
        <v>125</v>
      </c>
      <c r="G5" s="12">
        <f t="shared" si="9"/>
        <v>126.39</v>
      </c>
      <c r="H5" s="15">
        <v>3</v>
      </c>
      <c r="I5" s="15">
        <v>25</v>
      </c>
      <c r="J5" s="13">
        <f t="shared" si="0"/>
        <v>75</v>
      </c>
      <c r="K5" s="12">
        <f t="shared" si="1"/>
        <v>9375</v>
      </c>
      <c r="L5" s="13">
        <f t="shared" si="2"/>
        <v>74.175172086399243</v>
      </c>
      <c r="M5" s="13">
        <f t="shared" si="3"/>
        <v>1.0315850687999999</v>
      </c>
      <c r="N5" s="13">
        <f t="shared" si="4"/>
        <v>1.0997705514676792E-2</v>
      </c>
      <c r="O5" s="13">
        <f t="shared" si="5"/>
        <v>1.02024</v>
      </c>
      <c r="P5" s="13">
        <f t="shared" si="6"/>
        <v>1.112E-2</v>
      </c>
    </row>
    <row r="6" spans="1:16" x14ac:dyDescent="0.3">
      <c r="A6">
        <v>12.2</v>
      </c>
      <c r="B6">
        <v>1.74</v>
      </c>
      <c r="D6" s="12">
        <f t="shared" si="7"/>
        <v>119.682</v>
      </c>
      <c r="E6" s="13">
        <f t="shared" si="8"/>
        <v>1.74</v>
      </c>
      <c r="F6" s="14">
        <v>125</v>
      </c>
      <c r="G6" s="12">
        <f t="shared" si="9"/>
        <v>126.74</v>
      </c>
      <c r="H6" s="15">
        <v>3</v>
      </c>
      <c r="I6" s="15">
        <v>25</v>
      </c>
      <c r="J6" s="13">
        <f t="shared" si="0"/>
        <v>75</v>
      </c>
      <c r="K6" s="12">
        <f t="shared" si="1"/>
        <v>9375</v>
      </c>
      <c r="L6" s="13">
        <f t="shared" si="2"/>
        <v>73.970332965125451</v>
      </c>
      <c r="M6" s="13">
        <f t="shared" si="3"/>
        <v>1.6179729792000002</v>
      </c>
      <c r="N6" s="13">
        <f t="shared" si="4"/>
        <v>1.3728893798327285E-2</v>
      </c>
      <c r="O6" s="13">
        <f t="shared" si="5"/>
        <v>1.5957600000000001</v>
      </c>
      <c r="P6" s="13">
        <f t="shared" si="6"/>
        <v>1.392E-2</v>
      </c>
    </row>
    <row r="7" spans="1:16" x14ac:dyDescent="0.3">
      <c r="A7">
        <v>18.3</v>
      </c>
      <c r="B7">
        <v>2.12</v>
      </c>
      <c r="D7" s="12">
        <f t="shared" si="7"/>
        <v>179.52300000000002</v>
      </c>
      <c r="E7" s="13">
        <f t="shared" si="8"/>
        <v>2.12</v>
      </c>
      <c r="F7" s="14">
        <v>125</v>
      </c>
      <c r="G7" s="12">
        <f t="shared" si="9"/>
        <v>127.12</v>
      </c>
      <c r="H7" s="15">
        <v>3</v>
      </c>
      <c r="I7" s="15">
        <v>25</v>
      </c>
      <c r="J7" s="13">
        <f t="shared" si="0"/>
        <v>75</v>
      </c>
      <c r="K7" s="12">
        <f t="shared" si="1"/>
        <v>9375</v>
      </c>
      <c r="L7" s="13">
        <f t="shared" si="2"/>
        <v>73.749213341724356</v>
      </c>
      <c r="M7" s="13">
        <f t="shared" si="3"/>
        <v>2.4342361344000003</v>
      </c>
      <c r="N7" s="13">
        <f t="shared" si="4"/>
        <v>1.6677155443675269E-2</v>
      </c>
      <c r="O7" s="13">
        <f t="shared" si="5"/>
        <v>2.3936400000000004</v>
      </c>
      <c r="P7" s="13">
        <f t="shared" si="6"/>
        <v>1.6959999999999999E-2</v>
      </c>
    </row>
    <row r="8" spans="1:16" x14ac:dyDescent="0.3">
      <c r="A8">
        <v>25.9</v>
      </c>
      <c r="B8">
        <v>2.4700000000000002</v>
      </c>
      <c r="D8" s="12">
        <f t="shared" si="7"/>
        <v>254.07900000000001</v>
      </c>
      <c r="E8" s="13">
        <f t="shared" si="8"/>
        <v>2.4700000000000002</v>
      </c>
      <c r="F8" s="14">
        <v>125</v>
      </c>
      <c r="G8" s="12">
        <f t="shared" si="9"/>
        <v>127.47</v>
      </c>
      <c r="H8" s="15">
        <v>3</v>
      </c>
      <c r="I8" s="15">
        <v>25</v>
      </c>
      <c r="J8" s="13">
        <f t="shared" si="0"/>
        <v>75</v>
      </c>
      <c r="K8" s="12">
        <f t="shared" si="1"/>
        <v>9375</v>
      </c>
      <c r="L8" s="13">
        <f t="shared" si="2"/>
        <v>73.546716874558726</v>
      </c>
      <c r="M8" s="13">
        <f t="shared" si="3"/>
        <v>3.4546613471999996</v>
      </c>
      <c r="N8" s="13">
        <f t="shared" si="4"/>
        <v>1.9377108339217072E-2</v>
      </c>
      <c r="O8" s="13">
        <f t="shared" si="5"/>
        <v>3.3877200000000003</v>
      </c>
      <c r="P8" s="13">
        <f t="shared" si="6"/>
        <v>1.9760000000000003E-2</v>
      </c>
    </row>
    <row r="9" spans="1:16" x14ac:dyDescent="0.3">
      <c r="A9">
        <v>34.6</v>
      </c>
      <c r="B9">
        <v>2.89</v>
      </c>
      <c r="D9" s="12">
        <f t="shared" si="7"/>
        <v>339.42600000000004</v>
      </c>
      <c r="E9" s="13">
        <f t="shared" si="8"/>
        <v>2.89</v>
      </c>
      <c r="F9" s="14">
        <v>125</v>
      </c>
      <c r="G9" s="12">
        <f t="shared" si="9"/>
        <v>127.89</v>
      </c>
      <c r="H9" s="15">
        <v>3</v>
      </c>
      <c r="I9" s="15">
        <v>25</v>
      </c>
      <c r="J9" s="13">
        <f t="shared" si="0"/>
        <v>75</v>
      </c>
      <c r="K9" s="12">
        <f t="shared" si="1"/>
        <v>9375</v>
      </c>
      <c r="L9" s="13">
        <f t="shared" si="2"/>
        <v>73.305184142622565</v>
      </c>
      <c r="M9" s="13">
        <f t="shared" si="3"/>
        <v>4.6303137216000003</v>
      </c>
      <c r="N9" s="13">
        <f t="shared" si="4"/>
        <v>2.2597544765032451E-2</v>
      </c>
      <c r="O9" s="13">
        <f t="shared" si="5"/>
        <v>4.5256800000000004</v>
      </c>
      <c r="P9" s="13">
        <f t="shared" si="6"/>
        <v>2.3120000000000002E-2</v>
      </c>
    </row>
    <row r="10" spans="1:16" x14ac:dyDescent="0.3">
      <c r="A10">
        <v>43.1</v>
      </c>
      <c r="B10">
        <v>3.29</v>
      </c>
      <c r="D10" s="12">
        <f t="shared" si="7"/>
        <v>422.81100000000004</v>
      </c>
      <c r="E10" s="13">
        <f t="shared" si="8"/>
        <v>3.29</v>
      </c>
      <c r="F10" s="14">
        <v>125</v>
      </c>
      <c r="G10" s="12">
        <f t="shared" si="9"/>
        <v>128.29</v>
      </c>
      <c r="H10" s="15">
        <v>3</v>
      </c>
      <c r="I10" s="15">
        <v>25</v>
      </c>
      <c r="J10" s="13">
        <f t="shared" si="0"/>
        <v>75</v>
      </c>
      <c r="K10" s="12">
        <f t="shared" si="1"/>
        <v>9375</v>
      </c>
      <c r="L10" s="13">
        <f t="shared" si="2"/>
        <v>73.076623275391697</v>
      </c>
      <c r="M10" s="13">
        <f t="shared" si="3"/>
        <v>5.7858584736000003</v>
      </c>
      <c r="N10" s="13">
        <f t="shared" si="4"/>
        <v>2.5645022994777458E-2</v>
      </c>
      <c r="O10" s="13">
        <f t="shared" si="5"/>
        <v>5.63748</v>
      </c>
      <c r="P10" s="13">
        <f t="shared" si="6"/>
        <v>2.632E-2</v>
      </c>
    </row>
    <row r="11" spans="1:16" x14ac:dyDescent="0.3">
      <c r="A11">
        <v>53</v>
      </c>
      <c r="B11">
        <v>3.7</v>
      </c>
      <c r="D11" s="12">
        <f t="shared" si="7"/>
        <v>519.93000000000006</v>
      </c>
      <c r="E11" s="13">
        <f t="shared" si="8"/>
        <v>3.7</v>
      </c>
      <c r="F11" s="14">
        <v>125</v>
      </c>
      <c r="G11" s="12">
        <f t="shared" si="9"/>
        <v>128.69999999999999</v>
      </c>
      <c r="H11" s="15">
        <v>3</v>
      </c>
      <c r="I11" s="15">
        <v>25</v>
      </c>
      <c r="J11" s="13">
        <f t="shared" si="0"/>
        <v>75</v>
      </c>
      <c r="K11" s="12">
        <f t="shared" si="1"/>
        <v>9375</v>
      </c>
      <c r="L11" s="13">
        <f t="shared" si="2"/>
        <v>72.843822843822849</v>
      </c>
      <c r="M11" s="13">
        <f t="shared" si="3"/>
        <v>7.1375990400000004</v>
      </c>
      <c r="N11" s="13">
        <f t="shared" si="4"/>
        <v>2.8749028749028752E-2</v>
      </c>
      <c r="O11" s="13">
        <f t="shared" si="5"/>
        <v>6.9324000000000012</v>
      </c>
      <c r="P11" s="13">
        <f t="shared" si="6"/>
        <v>2.9600000000000001E-2</v>
      </c>
    </row>
    <row r="12" spans="1:16" x14ac:dyDescent="0.3">
      <c r="A12">
        <v>63.5</v>
      </c>
      <c r="B12">
        <v>4.12</v>
      </c>
      <c r="D12" s="12">
        <f t="shared" si="7"/>
        <v>622.93500000000006</v>
      </c>
      <c r="E12" s="13">
        <f t="shared" si="8"/>
        <v>4.12</v>
      </c>
      <c r="F12" s="14">
        <v>125</v>
      </c>
      <c r="G12" s="12">
        <f t="shared" si="9"/>
        <v>129.12</v>
      </c>
      <c r="H12" s="15">
        <v>3</v>
      </c>
      <c r="I12" s="15">
        <v>25</v>
      </c>
      <c r="J12" s="13">
        <f t="shared" si="0"/>
        <v>75</v>
      </c>
      <c r="K12" s="12">
        <f t="shared" si="1"/>
        <v>9375</v>
      </c>
      <c r="L12" s="13">
        <f t="shared" si="2"/>
        <v>72.606877323420065</v>
      </c>
      <c r="M12" s="13">
        <f t="shared" si="3"/>
        <v>8.5795591680000012</v>
      </c>
      <c r="N12" s="13">
        <f t="shared" si="4"/>
        <v>3.190830235439901E-2</v>
      </c>
      <c r="O12" s="13">
        <f t="shared" si="5"/>
        <v>8.3058000000000014</v>
      </c>
      <c r="P12" s="13">
        <f t="shared" si="6"/>
        <v>3.2960000000000003E-2</v>
      </c>
    </row>
    <row r="13" spans="1:16" x14ac:dyDescent="0.3">
      <c r="A13">
        <v>74.099999999999994</v>
      </c>
      <c r="B13">
        <v>4.54</v>
      </c>
      <c r="D13" s="12">
        <f t="shared" si="7"/>
        <v>726.92099999999994</v>
      </c>
      <c r="E13" s="13">
        <f t="shared" si="8"/>
        <v>4.54</v>
      </c>
      <c r="F13" s="14">
        <v>125</v>
      </c>
      <c r="G13" s="12">
        <f t="shared" si="9"/>
        <v>129.54</v>
      </c>
      <c r="H13" s="15">
        <v>3</v>
      </c>
      <c r="I13" s="15">
        <v>25</v>
      </c>
      <c r="J13" s="13">
        <f t="shared" si="0"/>
        <v>75</v>
      </c>
      <c r="K13" s="12">
        <f t="shared" si="1"/>
        <v>9375</v>
      </c>
      <c r="L13" s="13">
        <f t="shared" si="2"/>
        <v>72.371468272348309</v>
      </c>
      <c r="M13" s="13">
        <f t="shared" si="3"/>
        <v>10.044303609599998</v>
      </c>
      <c r="N13" s="13">
        <f t="shared" si="4"/>
        <v>3.5047089702022541E-2</v>
      </c>
      <c r="O13" s="13">
        <f t="shared" si="5"/>
        <v>9.6922799999999985</v>
      </c>
      <c r="P13" s="13">
        <f t="shared" si="6"/>
        <v>3.6319999999999998E-2</v>
      </c>
    </row>
    <row r="14" spans="1:16" x14ac:dyDescent="0.3">
      <c r="A14">
        <v>85.7</v>
      </c>
      <c r="B14">
        <v>4.9800000000000004</v>
      </c>
      <c r="D14" s="12">
        <f t="shared" si="7"/>
        <v>840.7170000000001</v>
      </c>
      <c r="E14" s="13">
        <f t="shared" si="8"/>
        <v>4.9800000000000004</v>
      </c>
      <c r="F14" s="14">
        <v>125</v>
      </c>
      <c r="G14" s="12">
        <f t="shared" si="9"/>
        <v>129.97999999999999</v>
      </c>
      <c r="H14" s="15">
        <v>3</v>
      </c>
      <c r="I14" s="15">
        <v>25</v>
      </c>
      <c r="J14" s="13">
        <f t="shared" si="0"/>
        <v>75</v>
      </c>
      <c r="K14" s="12">
        <f t="shared" si="1"/>
        <v>9375</v>
      </c>
      <c r="L14" s="13">
        <f t="shared" si="2"/>
        <v>72.126480997076484</v>
      </c>
      <c r="M14" s="13">
        <f t="shared" si="3"/>
        <v>11.656148870399999</v>
      </c>
      <c r="N14" s="13">
        <f t="shared" si="4"/>
        <v>3.8313586705647031E-2</v>
      </c>
      <c r="O14" s="13">
        <f t="shared" si="5"/>
        <v>11.209560000000002</v>
      </c>
      <c r="P14" s="13">
        <f t="shared" si="6"/>
        <v>3.984E-2</v>
      </c>
    </row>
    <row r="15" spans="1:16" x14ac:dyDescent="0.3">
      <c r="A15">
        <v>97.3</v>
      </c>
      <c r="B15">
        <v>5.46</v>
      </c>
      <c r="D15" s="12">
        <f t="shared" si="7"/>
        <v>954.51300000000003</v>
      </c>
      <c r="E15" s="13">
        <f t="shared" si="8"/>
        <v>5.46</v>
      </c>
      <c r="F15" s="14">
        <v>125</v>
      </c>
      <c r="G15" s="12">
        <f t="shared" si="9"/>
        <v>130.46</v>
      </c>
      <c r="H15" s="15">
        <v>3</v>
      </c>
      <c r="I15" s="15">
        <v>25</v>
      </c>
      <c r="J15" s="13">
        <f t="shared" si="0"/>
        <v>75</v>
      </c>
      <c r="K15" s="12">
        <f t="shared" si="1"/>
        <v>9375</v>
      </c>
      <c r="L15" s="13">
        <f t="shared" si="2"/>
        <v>71.86110685267515</v>
      </c>
      <c r="M15" s="13">
        <f t="shared" si="3"/>
        <v>13.2827483712</v>
      </c>
      <c r="N15" s="13">
        <f t="shared" si="4"/>
        <v>4.1851908630998004E-2</v>
      </c>
      <c r="O15" s="13">
        <f t="shared" si="5"/>
        <v>12.726840000000001</v>
      </c>
      <c r="P15" s="13">
        <f t="shared" si="6"/>
        <v>4.3679999999999997E-2</v>
      </c>
    </row>
    <row r="16" spans="1:16" x14ac:dyDescent="0.3">
      <c r="A16">
        <v>109.4</v>
      </c>
      <c r="B16">
        <v>5.93</v>
      </c>
      <c r="D16" s="12">
        <f t="shared" si="7"/>
        <v>1073.2140000000002</v>
      </c>
      <c r="E16" s="13">
        <f t="shared" si="8"/>
        <v>5.93</v>
      </c>
      <c r="F16" s="14">
        <v>125</v>
      </c>
      <c r="G16" s="12">
        <f t="shared" si="9"/>
        <v>130.93</v>
      </c>
      <c r="H16" s="15">
        <v>3</v>
      </c>
      <c r="I16" s="15">
        <v>25</v>
      </c>
      <c r="J16" s="13">
        <f t="shared" si="0"/>
        <v>75</v>
      </c>
      <c r="K16" s="12">
        <f t="shared" si="1"/>
        <v>9375</v>
      </c>
      <c r="L16" s="13">
        <f t="shared" si="2"/>
        <v>71.603146719621165</v>
      </c>
      <c r="M16" s="13">
        <f t="shared" si="3"/>
        <v>14.988363628800004</v>
      </c>
      <c r="N16" s="13">
        <f t="shared" si="4"/>
        <v>4.5291377071717709E-2</v>
      </c>
      <c r="O16" s="13">
        <f t="shared" si="5"/>
        <v>14.309520000000003</v>
      </c>
      <c r="P16" s="13">
        <f t="shared" si="6"/>
        <v>4.7439999999999996E-2</v>
      </c>
    </row>
    <row r="17" spans="1:16" x14ac:dyDescent="0.3">
      <c r="A17">
        <v>121.8</v>
      </c>
      <c r="B17">
        <v>6.44</v>
      </c>
      <c r="D17" s="12">
        <f t="shared" si="7"/>
        <v>1194.8579999999999</v>
      </c>
      <c r="E17" s="13">
        <f t="shared" si="8"/>
        <v>6.44</v>
      </c>
      <c r="F17" s="14">
        <v>125</v>
      </c>
      <c r="G17" s="12">
        <f t="shared" si="9"/>
        <v>131.44</v>
      </c>
      <c r="H17" s="15">
        <v>3</v>
      </c>
      <c r="I17" s="15">
        <v>25</v>
      </c>
      <c r="J17" s="13">
        <f t="shared" si="0"/>
        <v>75</v>
      </c>
      <c r="K17" s="12">
        <f t="shared" si="1"/>
        <v>9375</v>
      </c>
      <c r="L17" s="13">
        <f t="shared" si="2"/>
        <v>71.325319537431525</v>
      </c>
      <c r="M17" s="13">
        <f t="shared" si="3"/>
        <v>16.752227788799999</v>
      </c>
      <c r="N17" s="13">
        <f t="shared" si="4"/>
        <v>4.8995739500912967E-2</v>
      </c>
      <c r="O17" s="13">
        <f t="shared" si="5"/>
        <v>15.931439999999998</v>
      </c>
      <c r="P17" s="13">
        <f t="shared" si="6"/>
        <v>5.1520000000000003E-2</v>
      </c>
    </row>
    <row r="18" spans="1:16" x14ac:dyDescent="0.3">
      <c r="A18">
        <v>134.19999999999999</v>
      </c>
      <c r="B18">
        <v>6.95</v>
      </c>
      <c r="D18" s="12">
        <f t="shared" si="7"/>
        <v>1316.502</v>
      </c>
      <c r="E18" s="13">
        <f t="shared" si="8"/>
        <v>6.95</v>
      </c>
      <c r="F18" s="14">
        <v>125</v>
      </c>
      <c r="G18" s="12">
        <f t="shared" si="9"/>
        <v>131.94999999999999</v>
      </c>
      <c r="H18" s="15">
        <v>3</v>
      </c>
      <c r="I18" s="15">
        <v>25</v>
      </c>
      <c r="J18" s="13">
        <f t="shared" si="0"/>
        <v>75</v>
      </c>
      <c r="K18" s="12">
        <f t="shared" si="1"/>
        <v>9375</v>
      </c>
      <c r="L18" s="13">
        <f t="shared" si="2"/>
        <v>71.049640015157266</v>
      </c>
      <c r="M18" s="13">
        <f t="shared" si="3"/>
        <v>18.529326815999998</v>
      </c>
      <c r="N18" s="13">
        <f t="shared" si="4"/>
        <v>5.2671466464569917E-2</v>
      </c>
      <c r="O18" s="13">
        <f t="shared" si="5"/>
        <v>17.553359999999998</v>
      </c>
      <c r="P18" s="13">
        <f t="shared" si="6"/>
        <v>5.5600000000000004E-2</v>
      </c>
    </row>
    <row r="19" spans="1:16" x14ac:dyDescent="0.3">
      <c r="A19">
        <v>145.6</v>
      </c>
      <c r="B19">
        <v>7.41</v>
      </c>
      <c r="D19" s="12">
        <f t="shared" si="7"/>
        <v>1428.336</v>
      </c>
      <c r="E19" s="13">
        <f t="shared" si="8"/>
        <v>7.41</v>
      </c>
      <c r="F19" s="14">
        <v>125</v>
      </c>
      <c r="G19" s="12">
        <f t="shared" si="9"/>
        <v>132.41</v>
      </c>
      <c r="H19" s="15">
        <v>3</v>
      </c>
      <c r="I19" s="15">
        <v>25</v>
      </c>
      <c r="J19" s="13">
        <f t="shared" si="0"/>
        <v>75</v>
      </c>
      <c r="K19" s="12">
        <f t="shared" si="1"/>
        <v>9375</v>
      </c>
      <c r="L19" s="13">
        <f t="shared" si="2"/>
        <v>70.802809455479192</v>
      </c>
      <c r="M19" s="13">
        <f t="shared" si="3"/>
        <v>20.173436774399999</v>
      </c>
      <c r="N19" s="13">
        <f t="shared" si="4"/>
        <v>5.5962540593610756E-2</v>
      </c>
      <c r="O19" s="13">
        <f t="shared" si="5"/>
        <v>19.04448</v>
      </c>
      <c r="P19" s="13">
        <f t="shared" si="6"/>
        <v>5.9279999999999999E-2</v>
      </c>
    </row>
    <row r="20" spans="1:16" x14ac:dyDescent="0.3">
      <c r="A20">
        <v>157.19999999999999</v>
      </c>
      <c r="B20">
        <v>7.88</v>
      </c>
      <c r="D20" s="12">
        <f t="shared" si="7"/>
        <v>1542.1320000000001</v>
      </c>
      <c r="E20" s="13">
        <f t="shared" si="8"/>
        <v>7.88</v>
      </c>
      <c r="F20" s="14">
        <v>125</v>
      </c>
      <c r="G20" s="12">
        <f t="shared" si="9"/>
        <v>132.88</v>
      </c>
      <c r="H20" s="15">
        <v>3</v>
      </c>
      <c r="I20" s="15">
        <v>25</v>
      </c>
      <c r="J20" s="13">
        <f t="shared" si="0"/>
        <v>75</v>
      </c>
      <c r="K20" s="12">
        <f t="shared" si="1"/>
        <v>9375</v>
      </c>
      <c r="L20" s="13">
        <f t="shared" si="2"/>
        <v>70.552378085490673</v>
      </c>
      <c r="M20" s="13">
        <f t="shared" si="3"/>
        <v>21.857973350399998</v>
      </c>
      <c r="N20" s="13">
        <f t="shared" si="4"/>
        <v>5.9301625526791094E-2</v>
      </c>
      <c r="O20" s="13">
        <f t="shared" si="5"/>
        <v>20.56176</v>
      </c>
      <c r="P20" s="13">
        <f t="shared" si="6"/>
        <v>6.3039999999999999E-2</v>
      </c>
    </row>
    <row r="21" spans="1:16" x14ac:dyDescent="0.3">
      <c r="A21">
        <v>168.8</v>
      </c>
      <c r="B21">
        <v>8.36</v>
      </c>
      <c r="D21" s="12">
        <f t="shared" si="7"/>
        <v>1655.9280000000001</v>
      </c>
      <c r="E21" s="13">
        <f t="shared" si="8"/>
        <v>8.36</v>
      </c>
      <c r="F21" s="14">
        <v>125</v>
      </c>
      <c r="G21" s="12">
        <f t="shared" si="9"/>
        <v>133.36000000000001</v>
      </c>
      <c r="H21" s="15">
        <v>3</v>
      </c>
      <c r="I21" s="15">
        <v>25</v>
      </c>
      <c r="J21" s="13">
        <f t="shared" si="0"/>
        <v>75</v>
      </c>
      <c r="K21" s="12">
        <f t="shared" si="1"/>
        <v>9375</v>
      </c>
      <c r="L21" s="13">
        <f t="shared" si="2"/>
        <v>70.298440311937611</v>
      </c>
      <c r="M21" s="13">
        <f t="shared" si="3"/>
        <v>23.555686195200003</v>
      </c>
      <c r="N21" s="13">
        <f t="shared" si="4"/>
        <v>6.2687462507498487E-2</v>
      </c>
      <c r="O21" s="13">
        <f t="shared" si="5"/>
        <v>22.079040000000003</v>
      </c>
      <c r="P21" s="13">
        <f t="shared" si="6"/>
        <v>6.6879999999999995E-2</v>
      </c>
    </row>
    <row r="22" spans="1:16" x14ac:dyDescent="0.3">
      <c r="A22">
        <v>178.9</v>
      </c>
      <c r="B22">
        <v>8.7899999999999991</v>
      </c>
      <c r="D22" s="12">
        <f t="shared" si="7"/>
        <v>1755.0090000000002</v>
      </c>
      <c r="E22" s="13">
        <f t="shared" si="8"/>
        <v>8.7899999999999991</v>
      </c>
      <c r="F22" s="14">
        <v>125</v>
      </c>
      <c r="G22" s="12">
        <f t="shared" si="9"/>
        <v>133.79</v>
      </c>
      <c r="H22" s="15">
        <v>3</v>
      </c>
      <c r="I22" s="15">
        <v>25</v>
      </c>
      <c r="J22" s="13">
        <f t="shared" si="0"/>
        <v>75</v>
      </c>
      <c r="K22" s="12">
        <f t="shared" si="1"/>
        <v>9375</v>
      </c>
      <c r="L22" s="13">
        <f t="shared" si="2"/>
        <v>70.07250168174005</v>
      </c>
      <c r="M22" s="13">
        <f t="shared" si="3"/>
        <v>25.0456164384</v>
      </c>
      <c r="N22" s="13">
        <f t="shared" si="4"/>
        <v>6.5699977576799462E-2</v>
      </c>
      <c r="O22" s="13">
        <f t="shared" si="5"/>
        <v>23.400120000000005</v>
      </c>
      <c r="P22" s="13">
        <f t="shared" si="6"/>
        <v>7.0319999999999994E-2</v>
      </c>
    </row>
    <row r="23" spans="1:16" x14ac:dyDescent="0.3">
      <c r="A23">
        <v>186.4</v>
      </c>
      <c r="B23">
        <v>9.18</v>
      </c>
      <c r="D23" s="12">
        <f t="shared" si="7"/>
        <v>1828.5840000000001</v>
      </c>
      <c r="E23" s="13">
        <f t="shared" si="8"/>
        <v>9.18</v>
      </c>
      <c r="F23" s="14">
        <v>125</v>
      </c>
      <c r="G23" s="12">
        <f t="shared" si="9"/>
        <v>134.18</v>
      </c>
      <c r="H23" s="15">
        <v>3</v>
      </c>
      <c r="I23" s="15">
        <v>25</v>
      </c>
      <c r="J23" s="13">
        <f t="shared" si="0"/>
        <v>75</v>
      </c>
      <c r="K23" s="12">
        <f t="shared" si="1"/>
        <v>9375</v>
      </c>
      <c r="L23" s="13">
        <f t="shared" si="2"/>
        <v>69.868832911015048</v>
      </c>
      <c r="M23" s="13">
        <f t="shared" si="3"/>
        <v>26.171669452800003</v>
      </c>
      <c r="N23" s="13">
        <f t="shared" si="4"/>
        <v>6.841556118646594E-2</v>
      </c>
      <c r="O23" s="13">
        <f t="shared" si="5"/>
        <v>24.381119999999999</v>
      </c>
      <c r="P23" s="13">
        <f t="shared" si="6"/>
        <v>7.3439999999999991E-2</v>
      </c>
    </row>
    <row r="24" spans="1:16" x14ac:dyDescent="0.3">
      <c r="A24">
        <v>193.5</v>
      </c>
      <c r="B24">
        <v>9.59</v>
      </c>
      <c r="D24" s="12">
        <f t="shared" si="7"/>
        <v>1898.2350000000001</v>
      </c>
      <c r="E24" s="13">
        <f t="shared" si="8"/>
        <v>9.59</v>
      </c>
      <c r="F24" s="14">
        <v>125</v>
      </c>
      <c r="G24" s="12">
        <f t="shared" si="9"/>
        <v>134.59</v>
      </c>
      <c r="H24" s="15">
        <v>3</v>
      </c>
      <c r="I24" s="15">
        <v>25</v>
      </c>
      <c r="J24" s="13">
        <f t="shared" si="0"/>
        <v>75</v>
      </c>
      <c r="K24" s="12">
        <f t="shared" si="1"/>
        <v>9375</v>
      </c>
      <c r="L24" s="13">
        <f t="shared" si="2"/>
        <v>69.655992272828584</v>
      </c>
      <c r="M24" s="13">
        <f t="shared" si="3"/>
        <v>27.251567856000005</v>
      </c>
      <c r="N24" s="13">
        <f t="shared" si="4"/>
        <v>7.1253436362285455E-2</v>
      </c>
      <c r="O24" s="13">
        <f t="shared" si="5"/>
        <v>25.309800000000003</v>
      </c>
      <c r="P24" s="13">
        <f t="shared" si="6"/>
        <v>7.6719999999999997E-2</v>
      </c>
    </row>
    <row r="25" spans="1:16" x14ac:dyDescent="0.3">
      <c r="A25">
        <v>200.7</v>
      </c>
      <c r="B25">
        <v>9.98</v>
      </c>
      <c r="D25" s="12">
        <f t="shared" si="7"/>
        <v>1968.867</v>
      </c>
      <c r="E25" s="13">
        <f t="shared" si="8"/>
        <v>9.98</v>
      </c>
      <c r="F25" s="14">
        <v>125</v>
      </c>
      <c r="G25" s="12">
        <f t="shared" si="9"/>
        <v>134.97999999999999</v>
      </c>
      <c r="H25" s="15">
        <v>3</v>
      </c>
      <c r="I25" s="15">
        <v>25</v>
      </c>
      <c r="J25" s="13">
        <f t="shared" si="0"/>
        <v>75</v>
      </c>
      <c r="K25" s="12">
        <f t="shared" si="1"/>
        <v>9375</v>
      </c>
      <c r="L25" s="13">
        <f t="shared" si="2"/>
        <v>69.454734034671802</v>
      </c>
      <c r="M25" s="13">
        <f t="shared" si="3"/>
        <v>28.347484550400001</v>
      </c>
      <c r="N25" s="13">
        <f t="shared" si="4"/>
        <v>7.3936879537709305E-2</v>
      </c>
      <c r="O25" s="13">
        <f t="shared" si="5"/>
        <v>26.251559999999998</v>
      </c>
      <c r="P25" s="13">
        <f t="shared" si="6"/>
        <v>7.9840000000000008E-2</v>
      </c>
    </row>
    <row r="26" spans="1:16" x14ac:dyDescent="0.3">
      <c r="A26">
        <v>206.8</v>
      </c>
      <c r="B26">
        <v>10.41</v>
      </c>
      <c r="D26" s="12">
        <f t="shared" si="7"/>
        <v>2028.7080000000003</v>
      </c>
      <c r="E26" s="13">
        <f t="shared" si="8"/>
        <v>10.41</v>
      </c>
      <c r="F26" s="14">
        <v>125</v>
      </c>
      <c r="G26" s="12">
        <f t="shared" si="9"/>
        <v>135.41</v>
      </c>
      <c r="H26" s="15">
        <v>3</v>
      </c>
      <c r="I26" s="15">
        <v>25</v>
      </c>
      <c r="J26" s="13">
        <f t="shared" si="0"/>
        <v>75</v>
      </c>
      <c r="K26" s="12">
        <f t="shared" si="1"/>
        <v>9375</v>
      </c>
      <c r="L26" s="13">
        <f t="shared" si="2"/>
        <v>69.234177682593611</v>
      </c>
      <c r="M26" s="13">
        <f t="shared" si="3"/>
        <v>29.302117363200001</v>
      </c>
      <c r="N26" s="13">
        <f t="shared" si="4"/>
        <v>7.6877630898751936E-2</v>
      </c>
      <c r="O26" s="13">
        <f t="shared" si="5"/>
        <v>27.049440000000004</v>
      </c>
      <c r="P26" s="13">
        <f t="shared" si="6"/>
        <v>8.3280000000000007E-2</v>
      </c>
    </row>
    <row r="27" spans="1:16" x14ac:dyDescent="0.3">
      <c r="A27">
        <v>210.5</v>
      </c>
      <c r="B27">
        <v>10.78</v>
      </c>
      <c r="D27" s="12">
        <f t="shared" si="7"/>
        <v>2065.0050000000001</v>
      </c>
      <c r="E27" s="13">
        <f t="shared" si="8"/>
        <v>10.78</v>
      </c>
      <c r="F27" s="14">
        <v>125</v>
      </c>
      <c r="G27" s="12">
        <f t="shared" si="9"/>
        <v>135.78</v>
      </c>
      <c r="H27" s="15">
        <v>3</v>
      </c>
      <c r="I27" s="15">
        <v>25</v>
      </c>
      <c r="J27" s="13">
        <f t="shared" si="0"/>
        <v>75</v>
      </c>
      <c r="K27" s="12">
        <f t="shared" si="1"/>
        <v>9375</v>
      </c>
      <c r="L27" s="13">
        <f t="shared" si="2"/>
        <v>69.045514803358373</v>
      </c>
      <c r="M27" s="13">
        <f t="shared" si="3"/>
        <v>29.907880416000001</v>
      </c>
      <c r="N27" s="13">
        <f t="shared" si="4"/>
        <v>7.9393135955221683E-2</v>
      </c>
      <c r="O27" s="13">
        <f t="shared" si="5"/>
        <v>27.5334</v>
      </c>
      <c r="P27" s="13">
        <f t="shared" si="6"/>
        <v>8.6239999999999997E-2</v>
      </c>
    </row>
    <row r="28" spans="1:16" x14ac:dyDescent="0.3">
      <c r="A28">
        <v>213.1</v>
      </c>
      <c r="B28">
        <v>11.19</v>
      </c>
      <c r="D28" s="12">
        <f t="shared" si="7"/>
        <v>2090.511</v>
      </c>
      <c r="E28" s="13">
        <f t="shared" si="8"/>
        <v>11.19</v>
      </c>
      <c r="F28" s="14">
        <v>125</v>
      </c>
      <c r="G28" s="12">
        <f t="shared" si="9"/>
        <v>136.19</v>
      </c>
      <c r="H28" s="15">
        <v>3</v>
      </c>
      <c r="I28" s="15">
        <v>25</v>
      </c>
      <c r="J28" s="13">
        <f t="shared" si="0"/>
        <v>75</v>
      </c>
      <c r="K28" s="12">
        <f t="shared" si="1"/>
        <v>9375</v>
      </c>
      <c r="L28" s="13">
        <f t="shared" si="2"/>
        <v>68.837653278507972</v>
      </c>
      <c r="M28" s="13">
        <f t="shared" si="3"/>
        <v>30.368713929599998</v>
      </c>
      <c r="N28" s="13">
        <f t="shared" si="4"/>
        <v>8.2164622953227101E-2</v>
      </c>
      <c r="O28" s="13">
        <f t="shared" si="5"/>
        <v>27.873480000000001</v>
      </c>
      <c r="P28" s="13">
        <f t="shared" si="6"/>
        <v>8.9520000000000002E-2</v>
      </c>
    </row>
    <row r="29" spans="1:16" x14ac:dyDescent="0.3">
      <c r="A29">
        <v>214.3</v>
      </c>
      <c r="B29">
        <v>11.57</v>
      </c>
      <c r="D29" s="12">
        <f t="shared" si="7"/>
        <v>2102.2830000000004</v>
      </c>
      <c r="E29" s="13">
        <f t="shared" si="8"/>
        <v>11.57</v>
      </c>
      <c r="F29" s="14">
        <v>125</v>
      </c>
      <c r="G29" s="12">
        <f t="shared" si="9"/>
        <v>136.57</v>
      </c>
      <c r="H29" s="15">
        <v>3</v>
      </c>
      <c r="I29" s="15">
        <v>25</v>
      </c>
      <c r="J29" s="13">
        <f t="shared" si="0"/>
        <v>75</v>
      </c>
      <c r="K29" s="12">
        <f t="shared" si="1"/>
        <v>9375</v>
      </c>
      <c r="L29" s="13">
        <f t="shared" si="2"/>
        <v>68.646115545141683</v>
      </c>
      <c r="M29" s="13">
        <f t="shared" si="3"/>
        <v>30.624937526400007</v>
      </c>
      <c r="N29" s="13">
        <f t="shared" si="4"/>
        <v>8.471845939811086E-2</v>
      </c>
      <c r="O29" s="13">
        <f t="shared" si="5"/>
        <v>28.030440000000006</v>
      </c>
      <c r="P29" s="13">
        <f t="shared" si="6"/>
        <v>9.2560000000000003E-2</v>
      </c>
    </row>
    <row r="30" spans="1:16" x14ac:dyDescent="0.3">
      <c r="A30">
        <v>212</v>
      </c>
      <c r="B30">
        <v>11.98</v>
      </c>
      <c r="D30" s="12">
        <f t="shared" si="7"/>
        <v>2079.7200000000003</v>
      </c>
      <c r="E30" s="13">
        <f t="shared" si="8"/>
        <v>11.98</v>
      </c>
      <c r="F30" s="14">
        <v>125</v>
      </c>
      <c r="G30" s="12">
        <f t="shared" si="9"/>
        <v>136.97999999999999</v>
      </c>
      <c r="H30" s="15">
        <v>3</v>
      </c>
      <c r="I30" s="15">
        <v>25</v>
      </c>
      <c r="J30" s="13">
        <f t="shared" si="0"/>
        <v>75</v>
      </c>
      <c r="K30" s="12">
        <f t="shared" si="1"/>
        <v>9375</v>
      </c>
      <c r="L30" s="13">
        <f t="shared" si="2"/>
        <v>68.440648269820414</v>
      </c>
      <c r="M30" s="13">
        <f t="shared" si="3"/>
        <v>30.387204864000001</v>
      </c>
      <c r="N30" s="13">
        <f t="shared" si="4"/>
        <v>8.7458023069061183E-2</v>
      </c>
      <c r="O30" s="13">
        <f t="shared" si="5"/>
        <v>27.729600000000005</v>
      </c>
      <c r="P30" s="13">
        <f t="shared" si="6"/>
        <v>9.5840000000000009E-2</v>
      </c>
    </row>
    <row r="31" spans="1:16" x14ac:dyDescent="0.3">
      <c r="A31">
        <v>207.5</v>
      </c>
      <c r="B31">
        <v>12.43</v>
      </c>
      <c r="D31" s="12">
        <f t="shared" si="7"/>
        <v>2035.575</v>
      </c>
      <c r="E31" s="13">
        <f t="shared" si="8"/>
        <v>12.43</v>
      </c>
      <c r="F31" s="14">
        <v>125</v>
      </c>
      <c r="G31" s="12">
        <f t="shared" si="9"/>
        <v>137.43</v>
      </c>
      <c r="H31" s="15">
        <v>3</v>
      </c>
      <c r="I31" s="15">
        <v>25</v>
      </c>
      <c r="J31" s="13">
        <f t="shared" si="0"/>
        <v>75</v>
      </c>
      <c r="K31" s="12">
        <f t="shared" si="1"/>
        <v>9375</v>
      </c>
      <c r="L31" s="13">
        <f t="shared" si="2"/>
        <v>68.216546605544636</v>
      </c>
      <c r="M31" s="13">
        <f t="shared" si="3"/>
        <v>29.839901040000004</v>
      </c>
      <c r="N31" s="13">
        <f t="shared" si="4"/>
        <v>9.0446045259404778E-2</v>
      </c>
      <c r="O31" s="13">
        <f t="shared" si="5"/>
        <v>27.141000000000002</v>
      </c>
      <c r="P31" s="13">
        <f t="shared" si="6"/>
        <v>9.9440000000000001E-2</v>
      </c>
    </row>
    <row r="32" spans="1:16" x14ac:dyDescent="0.3">
      <c r="A32">
        <v>202.2</v>
      </c>
      <c r="B32">
        <v>12.86</v>
      </c>
      <c r="D32" s="12">
        <f t="shared" si="7"/>
        <v>1983.5819999999999</v>
      </c>
      <c r="E32" s="13">
        <f t="shared" si="8"/>
        <v>12.86</v>
      </c>
      <c r="F32" s="14">
        <v>125</v>
      </c>
      <c r="G32" s="12">
        <f t="shared" si="9"/>
        <v>137.86000000000001</v>
      </c>
      <c r="H32" s="15">
        <v>3</v>
      </c>
      <c r="I32" s="15">
        <v>25</v>
      </c>
      <c r="J32" s="13">
        <f t="shared" si="0"/>
        <v>75</v>
      </c>
      <c r="K32" s="12">
        <f t="shared" si="1"/>
        <v>9375</v>
      </c>
      <c r="L32" s="13">
        <f t="shared" si="2"/>
        <v>68.003771942550401</v>
      </c>
      <c r="M32" s="13">
        <f t="shared" si="3"/>
        <v>29.168705548800002</v>
      </c>
      <c r="N32" s="13">
        <f t="shared" si="4"/>
        <v>9.3283040765994474E-2</v>
      </c>
      <c r="O32" s="13">
        <f t="shared" si="5"/>
        <v>26.447759999999999</v>
      </c>
      <c r="P32" s="13">
        <f t="shared" si="6"/>
        <v>0.10288</v>
      </c>
    </row>
    <row r="33" spans="1:16" x14ac:dyDescent="0.3">
      <c r="A33">
        <v>196.1</v>
      </c>
      <c r="B33">
        <v>13.31</v>
      </c>
      <c r="D33" s="12">
        <f t="shared" si="7"/>
        <v>1923.741</v>
      </c>
      <c r="E33" s="13">
        <f t="shared" si="8"/>
        <v>13.31</v>
      </c>
      <c r="F33" s="14">
        <v>125</v>
      </c>
      <c r="G33" s="12">
        <f t="shared" si="9"/>
        <v>138.31</v>
      </c>
      <c r="H33" s="15">
        <v>3</v>
      </c>
      <c r="I33" s="15">
        <v>25</v>
      </c>
      <c r="J33" s="13">
        <f t="shared" si="0"/>
        <v>75</v>
      </c>
      <c r="K33" s="12">
        <f t="shared" si="1"/>
        <v>9375</v>
      </c>
      <c r="L33" s="13">
        <f t="shared" si="2"/>
        <v>67.782517533077865</v>
      </c>
      <c r="M33" s="13">
        <f t="shared" si="3"/>
        <v>28.3810792224</v>
      </c>
      <c r="N33" s="13">
        <f t="shared" si="4"/>
        <v>9.6233099558961754E-2</v>
      </c>
      <c r="O33" s="13">
        <f t="shared" si="5"/>
        <v>25.64988</v>
      </c>
      <c r="P33" s="13">
        <f t="shared" si="6"/>
        <v>0.10648000000000001</v>
      </c>
    </row>
    <row r="34" spans="1:16" x14ac:dyDescent="0.3">
      <c r="A34">
        <v>188.4</v>
      </c>
      <c r="B34">
        <v>13.78</v>
      </c>
      <c r="D34" s="12">
        <f t="shared" si="7"/>
        <v>1848.2040000000002</v>
      </c>
      <c r="E34" s="13">
        <f t="shared" si="8"/>
        <v>13.78</v>
      </c>
      <c r="F34" s="14">
        <v>125</v>
      </c>
      <c r="G34" s="12">
        <f t="shared" si="9"/>
        <v>138.78</v>
      </c>
      <c r="H34" s="15">
        <v>3</v>
      </c>
      <c r="I34" s="15">
        <v>25</v>
      </c>
      <c r="J34" s="13">
        <f t="shared" si="0"/>
        <v>75</v>
      </c>
      <c r="K34" s="12">
        <f t="shared" si="1"/>
        <v>9375</v>
      </c>
      <c r="L34" s="13">
        <f t="shared" si="2"/>
        <v>67.552961521833112</v>
      </c>
      <c r="M34" s="13">
        <f t="shared" si="3"/>
        <v>27.359333452800005</v>
      </c>
      <c r="N34" s="13">
        <f t="shared" si="4"/>
        <v>9.9293846375558437E-2</v>
      </c>
      <c r="O34" s="13">
        <f t="shared" si="5"/>
        <v>24.642720000000001</v>
      </c>
      <c r="P34" s="13">
        <f t="shared" si="6"/>
        <v>0.11023999999999999</v>
      </c>
    </row>
    <row r="35" spans="1:16" x14ac:dyDescent="0.3">
      <c r="A35">
        <v>180.3</v>
      </c>
      <c r="B35">
        <v>14.25</v>
      </c>
      <c r="D35" s="12">
        <f t="shared" si="7"/>
        <v>1768.7430000000002</v>
      </c>
      <c r="E35" s="13">
        <f t="shared" si="8"/>
        <v>14.25</v>
      </c>
      <c r="F35" s="14">
        <v>125</v>
      </c>
      <c r="G35" s="12">
        <f t="shared" si="9"/>
        <v>139.25</v>
      </c>
      <c r="H35" s="15">
        <v>3</v>
      </c>
      <c r="I35" s="15">
        <v>25</v>
      </c>
      <c r="J35" s="13">
        <f t="shared" si="0"/>
        <v>75</v>
      </c>
      <c r="K35" s="12">
        <f t="shared" si="1"/>
        <v>9375</v>
      </c>
      <c r="L35" s="13">
        <f t="shared" si="2"/>
        <v>67.324955116696586</v>
      </c>
      <c r="M35" s="13">
        <f t="shared" si="3"/>
        <v>26.271729360000002</v>
      </c>
      <c r="N35" s="13">
        <f t="shared" si="4"/>
        <v>0.10233393177737882</v>
      </c>
      <c r="O35" s="13">
        <f t="shared" si="5"/>
        <v>23.583240000000004</v>
      </c>
      <c r="P35" s="13">
        <f t="shared" si="6"/>
        <v>0.114</v>
      </c>
    </row>
    <row r="36" spans="1:16" x14ac:dyDescent="0.3">
      <c r="A36">
        <v>171.8</v>
      </c>
      <c r="B36">
        <v>14.72</v>
      </c>
      <c r="D36" s="12">
        <f t="shared" si="7"/>
        <v>1685.3580000000002</v>
      </c>
      <c r="E36" s="13">
        <f t="shared" si="8"/>
        <v>14.72</v>
      </c>
      <c r="F36" s="14">
        <v>125</v>
      </c>
      <c r="G36" s="12">
        <f t="shared" si="9"/>
        <v>139.72</v>
      </c>
      <c r="H36" s="15">
        <v>3</v>
      </c>
      <c r="I36" s="15">
        <v>25</v>
      </c>
      <c r="J36" s="13">
        <f t="shared" si="0"/>
        <v>75</v>
      </c>
      <c r="K36" s="12">
        <f t="shared" si="1"/>
        <v>9375</v>
      </c>
      <c r="L36" s="13">
        <f t="shared" si="2"/>
        <v>67.098482679645002</v>
      </c>
      <c r="M36" s="13">
        <f t="shared" si="3"/>
        <v>25.117676774400003</v>
      </c>
      <c r="N36" s="13">
        <f t="shared" si="4"/>
        <v>0.10535356427139995</v>
      </c>
      <c r="O36" s="13">
        <f t="shared" si="5"/>
        <v>22.471440000000001</v>
      </c>
      <c r="P36" s="13">
        <f t="shared" si="6"/>
        <v>0.11776</v>
      </c>
    </row>
    <row r="37" spans="1:16" x14ac:dyDescent="0.3">
      <c r="A37">
        <v>163.1</v>
      </c>
      <c r="B37">
        <v>15.18</v>
      </c>
      <c r="D37" s="12">
        <f t="shared" si="7"/>
        <v>1600.011</v>
      </c>
      <c r="E37" s="13">
        <f t="shared" si="8"/>
        <v>15.18</v>
      </c>
      <c r="F37" s="14">
        <v>125</v>
      </c>
      <c r="G37" s="12">
        <f t="shared" si="9"/>
        <v>140.18</v>
      </c>
      <c r="H37" s="15">
        <v>3</v>
      </c>
      <c r="I37" s="15">
        <v>25</v>
      </c>
      <c r="J37" s="13">
        <f t="shared" si="0"/>
        <v>75</v>
      </c>
      <c r="K37" s="12">
        <f t="shared" si="1"/>
        <v>9375</v>
      </c>
      <c r="L37" s="13">
        <f t="shared" si="2"/>
        <v>66.878299329433588</v>
      </c>
      <c r="M37" s="13">
        <f t="shared" si="3"/>
        <v>23.924217811199998</v>
      </c>
      <c r="N37" s="13">
        <f t="shared" si="4"/>
        <v>0.10828934227421885</v>
      </c>
      <c r="O37" s="13">
        <f t="shared" si="5"/>
        <v>21.333479999999998</v>
      </c>
      <c r="P37" s="13">
        <f t="shared" si="6"/>
        <v>0.12143999999999999</v>
      </c>
    </row>
    <row r="38" spans="1:16" x14ac:dyDescent="0.3">
      <c r="A38">
        <v>154</v>
      </c>
      <c r="B38">
        <v>15.66</v>
      </c>
      <c r="D38" s="12">
        <f t="shared" si="7"/>
        <v>1510.74</v>
      </c>
      <c r="E38" s="13">
        <f t="shared" si="8"/>
        <v>15.66</v>
      </c>
      <c r="F38" s="14">
        <v>125</v>
      </c>
      <c r="G38" s="12">
        <f t="shared" si="9"/>
        <v>140.66</v>
      </c>
      <c r="H38" s="15">
        <v>3</v>
      </c>
      <c r="I38" s="15">
        <v>25</v>
      </c>
      <c r="J38" s="13">
        <f t="shared" si="0"/>
        <v>75</v>
      </c>
      <c r="K38" s="12">
        <f t="shared" si="1"/>
        <v>9375</v>
      </c>
      <c r="L38" s="13">
        <f t="shared" si="2"/>
        <v>66.650078202758422</v>
      </c>
      <c r="M38" s="13">
        <f t="shared" si="3"/>
        <v>22.666740096000002</v>
      </c>
      <c r="N38" s="13">
        <f t="shared" si="4"/>
        <v>0.11133229062988767</v>
      </c>
      <c r="O38" s="13">
        <f t="shared" si="5"/>
        <v>20.1432</v>
      </c>
      <c r="P38" s="13">
        <f t="shared" si="6"/>
        <v>0.12528</v>
      </c>
    </row>
    <row r="39" spans="1:16" x14ac:dyDescent="0.3">
      <c r="A39">
        <v>144.69999999999999</v>
      </c>
      <c r="B39">
        <v>16.14</v>
      </c>
      <c r="D39" s="12">
        <f t="shared" si="7"/>
        <v>1419.5070000000001</v>
      </c>
      <c r="E39" s="13">
        <f t="shared" si="8"/>
        <v>16.14</v>
      </c>
      <c r="F39" s="14">
        <v>125</v>
      </c>
      <c r="G39" s="12">
        <f t="shared" si="9"/>
        <v>141.13999999999999</v>
      </c>
      <c r="H39" s="15">
        <v>3</v>
      </c>
      <c r="I39" s="15">
        <v>25</v>
      </c>
      <c r="J39" s="13">
        <f t="shared" si="0"/>
        <v>75</v>
      </c>
      <c r="K39" s="12">
        <f t="shared" si="1"/>
        <v>9375</v>
      </c>
      <c r="L39" s="13">
        <f t="shared" si="2"/>
        <v>66.423409380756695</v>
      </c>
      <c r="M39" s="13">
        <f t="shared" si="3"/>
        <v>21.370583251199999</v>
      </c>
      <c r="N39" s="13">
        <f t="shared" si="4"/>
        <v>0.11435454158991074</v>
      </c>
      <c r="O39" s="13">
        <f t="shared" si="5"/>
        <v>18.926760000000002</v>
      </c>
      <c r="P39" s="13">
        <f t="shared" si="6"/>
        <v>0.12912000000000001</v>
      </c>
    </row>
    <row r="40" spans="1:16" x14ac:dyDescent="0.3">
      <c r="A40">
        <v>135.19999999999999</v>
      </c>
      <c r="B40">
        <v>16.63</v>
      </c>
      <c r="D40" s="12">
        <f t="shared" si="7"/>
        <v>1326.3119999999999</v>
      </c>
      <c r="E40" s="13">
        <f t="shared" si="8"/>
        <v>16.63</v>
      </c>
      <c r="F40" s="14">
        <v>125</v>
      </c>
      <c r="G40" s="12">
        <f t="shared" si="9"/>
        <v>141.63</v>
      </c>
      <c r="H40" s="15">
        <v>3</v>
      </c>
      <c r="I40" s="15">
        <v>25</v>
      </c>
      <c r="J40" s="13">
        <f t="shared" si="0"/>
        <v>75</v>
      </c>
      <c r="K40" s="12">
        <f t="shared" si="1"/>
        <v>9375</v>
      </c>
      <c r="L40" s="13">
        <f t="shared" si="2"/>
        <v>66.193603050201233</v>
      </c>
      <c r="M40" s="13">
        <f t="shared" si="3"/>
        <v>20.036860646399997</v>
      </c>
      <c r="N40" s="13">
        <f t="shared" si="4"/>
        <v>0.11741862599731695</v>
      </c>
      <c r="O40" s="13">
        <f t="shared" si="5"/>
        <v>17.684159999999999</v>
      </c>
      <c r="P40" s="13">
        <f t="shared" si="6"/>
        <v>0.13303999999999999</v>
      </c>
    </row>
    <row r="41" spans="1:16" x14ac:dyDescent="0.3">
      <c r="A41">
        <v>126.4</v>
      </c>
      <c r="B41">
        <v>17.12</v>
      </c>
      <c r="D41" s="12">
        <f t="shared" si="7"/>
        <v>1239.9840000000002</v>
      </c>
      <c r="E41" s="13">
        <f t="shared" si="8"/>
        <v>17.12</v>
      </c>
      <c r="F41" s="14">
        <v>125</v>
      </c>
      <c r="G41" s="12">
        <f t="shared" si="9"/>
        <v>142.12</v>
      </c>
      <c r="H41" s="15">
        <v>3</v>
      </c>
      <c r="I41" s="15">
        <v>25</v>
      </c>
      <c r="J41" s="13">
        <f t="shared" si="0"/>
        <v>75</v>
      </c>
      <c r="K41" s="12">
        <f t="shared" si="1"/>
        <v>9375</v>
      </c>
      <c r="L41" s="13">
        <f t="shared" si="2"/>
        <v>65.965381367858143</v>
      </c>
      <c r="M41" s="13">
        <f t="shared" si="3"/>
        <v>18.797496115200005</v>
      </c>
      <c r="N41" s="13">
        <f t="shared" si="4"/>
        <v>0.12046158176189137</v>
      </c>
      <c r="O41" s="13">
        <f t="shared" si="5"/>
        <v>16.53312</v>
      </c>
      <c r="P41" s="13">
        <f t="shared" si="6"/>
        <v>0.13696</v>
      </c>
    </row>
    <row r="42" spans="1:16" x14ac:dyDescent="0.3">
      <c r="A42">
        <v>117.3</v>
      </c>
      <c r="B42">
        <v>17.62</v>
      </c>
      <c r="D42" s="12">
        <f t="shared" si="7"/>
        <v>1150.713</v>
      </c>
      <c r="E42" s="13">
        <f t="shared" si="8"/>
        <v>17.62</v>
      </c>
      <c r="F42" s="14">
        <v>125</v>
      </c>
      <c r="G42" s="12">
        <f t="shared" si="9"/>
        <v>142.62</v>
      </c>
      <c r="H42" s="15">
        <v>3</v>
      </c>
      <c r="I42" s="15">
        <v>25</v>
      </c>
      <c r="J42" s="13">
        <f t="shared" si="0"/>
        <v>75</v>
      </c>
      <c r="K42" s="12">
        <f t="shared" si="1"/>
        <v>9375</v>
      </c>
      <c r="L42" s="13">
        <f t="shared" si="2"/>
        <v>65.73411863693731</v>
      </c>
      <c r="M42" s="13">
        <f t="shared" si="3"/>
        <v>17.505566726400001</v>
      </c>
      <c r="N42" s="13">
        <f t="shared" si="4"/>
        <v>0.12354508484083579</v>
      </c>
      <c r="O42" s="13">
        <f t="shared" si="5"/>
        <v>15.342839999999999</v>
      </c>
      <c r="P42" s="13">
        <f t="shared" si="6"/>
        <v>0.14096</v>
      </c>
    </row>
    <row r="43" spans="1:16" x14ac:dyDescent="0.3">
      <c r="A43">
        <v>108.6</v>
      </c>
      <c r="B43">
        <v>18.149999999999999</v>
      </c>
      <c r="D43" s="12">
        <f t="shared" si="7"/>
        <v>1065.366</v>
      </c>
      <c r="E43" s="13">
        <f t="shared" si="8"/>
        <v>18.149999999999999</v>
      </c>
      <c r="F43" s="14">
        <v>125</v>
      </c>
      <c r="G43" s="12">
        <f t="shared" si="9"/>
        <v>143.15</v>
      </c>
      <c r="H43" s="15">
        <v>3</v>
      </c>
      <c r="I43" s="15">
        <v>25</v>
      </c>
      <c r="J43" s="13">
        <f t="shared" si="0"/>
        <v>75</v>
      </c>
      <c r="K43" s="12">
        <f t="shared" si="1"/>
        <v>9375</v>
      </c>
      <c r="L43" s="13">
        <f t="shared" si="2"/>
        <v>65.490743974851554</v>
      </c>
      <c r="M43" s="13">
        <f t="shared" si="3"/>
        <v>16.267428576</v>
      </c>
      <c r="N43" s="13">
        <f t="shared" si="4"/>
        <v>0.12679008033531258</v>
      </c>
      <c r="O43" s="13">
        <f t="shared" si="5"/>
        <v>14.204879999999999</v>
      </c>
      <c r="P43" s="13">
        <f t="shared" si="6"/>
        <v>0.1452</v>
      </c>
    </row>
    <row r="44" spans="1:16" x14ac:dyDescent="0.3">
      <c r="A44">
        <v>100.2</v>
      </c>
      <c r="B44">
        <v>18.670000000000002</v>
      </c>
      <c r="D44" s="12">
        <f t="shared" si="7"/>
        <v>982.9620000000001</v>
      </c>
      <c r="E44" s="13">
        <f t="shared" si="8"/>
        <v>18.670000000000002</v>
      </c>
      <c r="F44" s="14">
        <v>125</v>
      </c>
      <c r="G44" s="12">
        <f t="shared" si="9"/>
        <v>143.67000000000002</v>
      </c>
      <c r="H44" s="15">
        <v>3</v>
      </c>
      <c r="I44" s="15">
        <v>25</v>
      </c>
      <c r="J44" s="13">
        <f t="shared" si="0"/>
        <v>75</v>
      </c>
      <c r="K44" s="12">
        <f t="shared" si="1"/>
        <v>9375</v>
      </c>
      <c r="L44" s="13">
        <f t="shared" si="2"/>
        <v>65.253706410524117</v>
      </c>
      <c r="M44" s="13">
        <f t="shared" si="3"/>
        <v>15.063696057600001</v>
      </c>
      <c r="N44" s="13">
        <f t="shared" si="4"/>
        <v>0.12995058119301175</v>
      </c>
      <c r="O44" s="13">
        <f t="shared" si="5"/>
        <v>13.106160000000001</v>
      </c>
      <c r="P44" s="13">
        <f t="shared" si="6"/>
        <v>0.14936000000000002</v>
      </c>
    </row>
    <row r="45" spans="1:16" x14ac:dyDescent="0.3">
      <c r="A45">
        <v>92.5</v>
      </c>
      <c r="B45">
        <v>19.16</v>
      </c>
      <c r="D45" s="12">
        <f t="shared" si="7"/>
        <v>907.42500000000007</v>
      </c>
      <c r="E45" s="13">
        <f t="shared" si="8"/>
        <v>19.16</v>
      </c>
      <c r="F45" s="14">
        <v>125</v>
      </c>
      <c r="G45" s="12">
        <f t="shared" si="9"/>
        <v>144.16</v>
      </c>
      <c r="H45" s="15">
        <v>3</v>
      </c>
      <c r="I45" s="15">
        <v>25</v>
      </c>
      <c r="J45" s="13">
        <f t="shared" si="0"/>
        <v>75</v>
      </c>
      <c r="K45" s="12">
        <f t="shared" si="1"/>
        <v>9375</v>
      </c>
      <c r="L45" s="13">
        <f t="shared" si="2"/>
        <v>65.031908990011104</v>
      </c>
      <c r="M45" s="13">
        <f t="shared" si="3"/>
        <v>13.95353472</v>
      </c>
      <c r="N45" s="13">
        <f t="shared" si="4"/>
        <v>0.13290788013318536</v>
      </c>
      <c r="O45" s="13">
        <f t="shared" si="5"/>
        <v>12.099</v>
      </c>
      <c r="P45" s="13">
        <f t="shared" si="6"/>
        <v>0.15328</v>
      </c>
    </row>
    <row r="46" spans="1:16" x14ac:dyDescent="0.3">
      <c r="A46">
        <v>84.8</v>
      </c>
      <c r="B46">
        <v>19.649999999999999</v>
      </c>
      <c r="D46" s="12">
        <f t="shared" si="7"/>
        <v>831.88800000000003</v>
      </c>
      <c r="E46" s="13">
        <f t="shared" si="8"/>
        <v>19.649999999999999</v>
      </c>
      <c r="F46" s="14">
        <v>125</v>
      </c>
      <c r="G46" s="12">
        <f t="shared" si="9"/>
        <v>144.65</v>
      </c>
      <c r="H46" s="15">
        <v>3</v>
      </c>
      <c r="I46" s="15">
        <v>25</v>
      </c>
      <c r="J46" s="13">
        <f t="shared" si="0"/>
        <v>75</v>
      </c>
      <c r="K46" s="12">
        <f t="shared" si="1"/>
        <v>9375</v>
      </c>
      <c r="L46" s="13">
        <f t="shared" si="2"/>
        <v>64.811614241272039</v>
      </c>
      <c r="M46" s="13">
        <f t="shared" si="3"/>
        <v>12.835477248</v>
      </c>
      <c r="N46" s="13">
        <f t="shared" si="4"/>
        <v>0.13584514344970616</v>
      </c>
      <c r="O46" s="13">
        <f t="shared" si="5"/>
        <v>11.091840000000001</v>
      </c>
      <c r="P46" s="13">
        <f t="shared" si="6"/>
        <v>0.15719999999999998</v>
      </c>
    </row>
    <row r="47" spans="1:16" x14ac:dyDescent="0.3">
      <c r="A47">
        <v>77.599999999999994</v>
      </c>
      <c r="B47">
        <v>20.16</v>
      </c>
      <c r="D47" s="12">
        <f t="shared" si="7"/>
        <v>761.25599999999997</v>
      </c>
      <c r="E47" s="13">
        <f t="shared" si="8"/>
        <v>20.16</v>
      </c>
      <c r="F47" s="14">
        <v>125</v>
      </c>
      <c r="G47" s="12">
        <f t="shared" si="9"/>
        <v>145.16</v>
      </c>
      <c r="H47" s="15">
        <v>3</v>
      </c>
      <c r="I47" s="15">
        <v>25</v>
      </c>
      <c r="J47" s="13">
        <f t="shared" si="0"/>
        <v>75</v>
      </c>
      <c r="K47" s="12">
        <f t="shared" si="1"/>
        <v>9375</v>
      </c>
      <c r="L47" s="13">
        <f t="shared" si="2"/>
        <v>64.583907412510328</v>
      </c>
      <c r="M47" s="13">
        <f t="shared" si="3"/>
        <v>11.7870849024</v>
      </c>
      <c r="N47" s="13">
        <f t="shared" si="4"/>
        <v>0.13888123449986223</v>
      </c>
      <c r="O47" s="13">
        <f t="shared" si="5"/>
        <v>10.150079999999999</v>
      </c>
      <c r="P47" s="13">
        <f t="shared" si="6"/>
        <v>0.16128000000000001</v>
      </c>
    </row>
    <row r="48" spans="1:16" x14ac:dyDescent="0.3">
      <c r="A48">
        <v>70.400000000000006</v>
      </c>
      <c r="B48">
        <v>20.69</v>
      </c>
      <c r="D48" s="12">
        <f t="shared" si="7"/>
        <v>690.62400000000014</v>
      </c>
      <c r="E48" s="13">
        <f t="shared" si="8"/>
        <v>20.69</v>
      </c>
      <c r="F48" s="14">
        <v>125</v>
      </c>
      <c r="G48" s="12">
        <f t="shared" si="9"/>
        <v>145.69</v>
      </c>
      <c r="H48" s="15">
        <v>3</v>
      </c>
      <c r="I48" s="15">
        <v>25</v>
      </c>
      <c r="J48" s="13">
        <f t="shared" si="0"/>
        <v>75</v>
      </c>
      <c r="K48" s="12">
        <f t="shared" si="1"/>
        <v>9375</v>
      </c>
      <c r="L48" s="13">
        <f t="shared" si="2"/>
        <v>64.348960120804449</v>
      </c>
      <c r="M48" s="13">
        <f t="shared" si="3"/>
        <v>10.732481126400002</v>
      </c>
      <c r="N48" s="13">
        <f t="shared" si="4"/>
        <v>0.14201386505594071</v>
      </c>
      <c r="O48" s="13">
        <f t="shared" si="5"/>
        <v>9.2083200000000023</v>
      </c>
      <c r="P48" s="13">
        <f t="shared" si="6"/>
        <v>0.16552</v>
      </c>
    </row>
    <row r="49" spans="1:16" x14ac:dyDescent="0.3">
      <c r="A49">
        <v>63.8</v>
      </c>
      <c r="B49">
        <v>21.21</v>
      </c>
      <c r="D49" s="12">
        <f t="shared" si="7"/>
        <v>625.87800000000004</v>
      </c>
      <c r="E49" s="13">
        <f t="shared" si="8"/>
        <v>21.21</v>
      </c>
      <c r="F49" s="14">
        <v>125</v>
      </c>
      <c r="G49" s="12">
        <f t="shared" si="9"/>
        <v>146.21</v>
      </c>
      <c r="H49" s="15">
        <v>3</v>
      </c>
      <c r="I49" s="15">
        <v>25</v>
      </c>
      <c r="J49" s="13">
        <f t="shared" si="0"/>
        <v>75</v>
      </c>
      <c r="K49" s="12">
        <f t="shared" si="1"/>
        <v>9375</v>
      </c>
      <c r="L49" s="13">
        <f t="shared" si="2"/>
        <v>64.120101224266463</v>
      </c>
      <c r="M49" s="13">
        <f t="shared" si="3"/>
        <v>9.7610263872000012</v>
      </c>
      <c r="N49" s="13">
        <f t="shared" si="4"/>
        <v>0.14506531700978045</v>
      </c>
      <c r="O49" s="13">
        <f t="shared" si="5"/>
        <v>8.3450400000000009</v>
      </c>
      <c r="P49" s="13">
        <f t="shared" si="6"/>
        <v>0.16968</v>
      </c>
    </row>
    <row r="50" spans="1:16" x14ac:dyDescent="0.3">
      <c r="A50">
        <v>57.3</v>
      </c>
      <c r="B50">
        <v>21.76</v>
      </c>
      <c r="D50" s="12">
        <f t="shared" si="7"/>
        <v>562.11300000000006</v>
      </c>
      <c r="E50" s="13">
        <f t="shared" si="8"/>
        <v>21.76</v>
      </c>
      <c r="F50" s="14">
        <v>125</v>
      </c>
      <c r="G50" s="12">
        <f t="shared" si="9"/>
        <v>146.76</v>
      </c>
      <c r="H50" s="15">
        <v>3</v>
      </c>
      <c r="I50" s="15">
        <v>25</v>
      </c>
      <c r="J50" s="13">
        <f t="shared" si="0"/>
        <v>75</v>
      </c>
      <c r="K50" s="12">
        <f t="shared" si="1"/>
        <v>9375</v>
      </c>
      <c r="L50" s="13">
        <f t="shared" si="2"/>
        <v>63.879803761242847</v>
      </c>
      <c r="M50" s="13">
        <f t="shared" si="3"/>
        <v>8.799541747200001</v>
      </c>
      <c r="N50" s="13">
        <f t="shared" si="4"/>
        <v>0.14826928318342875</v>
      </c>
      <c r="O50" s="13">
        <f t="shared" si="5"/>
        <v>7.4948400000000008</v>
      </c>
      <c r="P50" s="13">
        <f t="shared" si="6"/>
        <v>0.17408000000000001</v>
      </c>
    </row>
    <row r="51" spans="1:16" x14ac:dyDescent="0.3">
      <c r="A51">
        <v>51.7</v>
      </c>
      <c r="B51">
        <v>22.3</v>
      </c>
      <c r="D51" s="12">
        <f t="shared" si="7"/>
        <v>507.17700000000008</v>
      </c>
      <c r="E51" s="13">
        <f t="shared" si="8"/>
        <v>22.3</v>
      </c>
      <c r="F51" s="14">
        <v>125</v>
      </c>
      <c r="G51" s="12">
        <f t="shared" si="9"/>
        <v>147.30000000000001</v>
      </c>
      <c r="H51" s="15">
        <v>3</v>
      </c>
      <c r="I51" s="15">
        <v>25</v>
      </c>
      <c r="J51" s="13">
        <f t="shared" si="0"/>
        <v>75</v>
      </c>
      <c r="K51" s="12">
        <f t="shared" si="1"/>
        <v>9375</v>
      </c>
      <c r="L51" s="13">
        <f t="shared" si="2"/>
        <v>63.645621181262726</v>
      </c>
      <c r="M51" s="13">
        <f t="shared" si="3"/>
        <v>7.9687650240000014</v>
      </c>
      <c r="N51" s="13">
        <f t="shared" si="4"/>
        <v>0.15139171758316361</v>
      </c>
      <c r="O51" s="13">
        <f t="shared" si="5"/>
        <v>6.762360000000001</v>
      </c>
      <c r="P51" s="13">
        <f t="shared" si="6"/>
        <v>0.1784</v>
      </c>
    </row>
    <row r="52" spans="1:16" x14ac:dyDescent="0.3">
      <c r="A52">
        <v>46.1</v>
      </c>
      <c r="B52">
        <v>22.83</v>
      </c>
      <c r="D52" s="12">
        <f t="shared" si="7"/>
        <v>452.24100000000004</v>
      </c>
      <c r="E52" s="13">
        <f t="shared" si="8"/>
        <v>22.83</v>
      </c>
      <c r="F52" s="14">
        <v>125</v>
      </c>
      <c r="G52" s="12">
        <f t="shared" si="9"/>
        <v>147.82999999999998</v>
      </c>
      <c r="H52" s="15">
        <v>3</v>
      </c>
      <c r="I52" s="15">
        <v>25</v>
      </c>
      <c r="J52" s="13">
        <f t="shared" si="0"/>
        <v>75</v>
      </c>
      <c r="K52" s="12">
        <f t="shared" si="1"/>
        <v>9375</v>
      </c>
      <c r="L52" s="13">
        <f t="shared" si="2"/>
        <v>63.417438950145446</v>
      </c>
      <c r="M52" s="13">
        <f t="shared" si="3"/>
        <v>7.1311772831999996</v>
      </c>
      <c r="N52" s="13">
        <f t="shared" si="4"/>
        <v>0.15443414733139418</v>
      </c>
      <c r="O52" s="13">
        <f t="shared" si="5"/>
        <v>6.0298800000000004</v>
      </c>
      <c r="P52" s="13">
        <f t="shared" si="6"/>
        <v>0.18264</v>
      </c>
    </row>
    <row r="53" spans="1:16" x14ac:dyDescent="0.3">
      <c r="A53">
        <v>41.2</v>
      </c>
      <c r="B53">
        <v>23.37</v>
      </c>
      <c r="D53" s="12">
        <f t="shared" si="7"/>
        <v>404.17200000000003</v>
      </c>
      <c r="E53" s="13">
        <f t="shared" si="8"/>
        <v>23.37</v>
      </c>
      <c r="F53" s="14">
        <v>125</v>
      </c>
      <c r="G53" s="12">
        <f t="shared" si="9"/>
        <v>148.37</v>
      </c>
      <c r="H53" s="15">
        <v>3</v>
      </c>
      <c r="I53" s="15">
        <v>25</v>
      </c>
      <c r="J53" s="13">
        <f t="shared" si="0"/>
        <v>75</v>
      </c>
      <c r="K53" s="12">
        <f t="shared" si="1"/>
        <v>9375</v>
      </c>
      <c r="L53" s="13">
        <f t="shared" si="2"/>
        <v>63.186628024533256</v>
      </c>
      <c r="M53" s="13">
        <f t="shared" si="3"/>
        <v>6.3964799616000008</v>
      </c>
      <c r="N53" s="13">
        <f t="shared" si="4"/>
        <v>0.15751162633955651</v>
      </c>
      <c r="O53" s="13">
        <f t="shared" si="5"/>
        <v>5.38896</v>
      </c>
      <c r="P53" s="13">
        <f t="shared" si="6"/>
        <v>0.18696000000000002</v>
      </c>
    </row>
    <row r="54" spans="1:16" x14ac:dyDescent="0.3">
      <c r="A54">
        <v>36.700000000000003</v>
      </c>
      <c r="B54">
        <v>23.91</v>
      </c>
      <c r="D54" s="12">
        <f t="shared" si="7"/>
        <v>360.02700000000004</v>
      </c>
      <c r="E54" s="13">
        <f t="shared" si="8"/>
        <v>23.91</v>
      </c>
      <c r="F54" s="14">
        <v>125</v>
      </c>
      <c r="G54" s="12">
        <f t="shared" si="9"/>
        <v>148.91</v>
      </c>
      <c r="H54" s="15">
        <v>3</v>
      </c>
      <c r="I54" s="15">
        <v>25</v>
      </c>
      <c r="J54" s="13">
        <f t="shared" si="0"/>
        <v>75</v>
      </c>
      <c r="K54" s="12">
        <f t="shared" si="1"/>
        <v>9375</v>
      </c>
      <c r="L54" s="13">
        <f t="shared" si="2"/>
        <v>62.957491102007928</v>
      </c>
      <c r="M54" s="13">
        <f t="shared" si="3"/>
        <v>5.7185728608000002</v>
      </c>
      <c r="N54" s="13">
        <f t="shared" si="4"/>
        <v>0.16056678530656102</v>
      </c>
      <c r="O54" s="13">
        <f t="shared" si="5"/>
        <v>4.8003600000000004</v>
      </c>
      <c r="P54" s="13">
        <f t="shared" si="6"/>
        <v>0.19128000000000001</v>
      </c>
    </row>
    <row r="55" spans="1:16" x14ac:dyDescent="0.3">
      <c r="A55">
        <v>32.4</v>
      </c>
      <c r="B55">
        <v>24.46</v>
      </c>
      <c r="D55" s="12">
        <f t="shared" si="7"/>
        <v>317.84399999999999</v>
      </c>
      <c r="E55" s="13">
        <f t="shared" si="8"/>
        <v>24.46</v>
      </c>
      <c r="F55" s="14">
        <v>125</v>
      </c>
      <c r="G55" s="12">
        <f t="shared" si="9"/>
        <v>149.46</v>
      </c>
      <c r="H55" s="15">
        <v>3</v>
      </c>
      <c r="I55" s="15">
        <v>25</v>
      </c>
      <c r="J55" s="13">
        <f t="shared" si="0"/>
        <v>75</v>
      </c>
      <c r="K55" s="12">
        <f t="shared" si="1"/>
        <v>9375</v>
      </c>
      <c r="L55" s="13">
        <f t="shared" si="2"/>
        <v>62.725812926535525</v>
      </c>
      <c r="M55" s="13">
        <f t="shared" si="3"/>
        <v>5.0671961856000003</v>
      </c>
      <c r="N55" s="13">
        <f t="shared" si="4"/>
        <v>0.16365582764619296</v>
      </c>
      <c r="O55" s="13">
        <f t="shared" si="5"/>
        <v>4.2379199999999999</v>
      </c>
      <c r="P55" s="13">
        <f t="shared" si="6"/>
        <v>0.19568000000000002</v>
      </c>
    </row>
    <row r="56" spans="1:16" x14ac:dyDescent="0.3">
      <c r="A56">
        <v>28.3</v>
      </c>
      <c r="B56">
        <v>25</v>
      </c>
      <c r="D56" s="12">
        <f t="shared" si="7"/>
        <v>277.62300000000005</v>
      </c>
      <c r="E56" s="13">
        <f t="shared" si="8"/>
        <v>25</v>
      </c>
      <c r="F56" s="14">
        <v>125</v>
      </c>
      <c r="G56" s="12">
        <f t="shared" si="9"/>
        <v>150</v>
      </c>
      <c r="H56" s="15">
        <v>3</v>
      </c>
      <c r="I56" s="15">
        <v>25</v>
      </c>
      <c r="J56" s="13">
        <f t="shared" si="0"/>
        <v>75</v>
      </c>
      <c r="K56" s="12">
        <f t="shared" si="1"/>
        <v>9375</v>
      </c>
      <c r="L56" s="13">
        <f t="shared" si="2"/>
        <v>62.5</v>
      </c>
      <c r="M56" s="13">
        <f t="shared" si="3"/>
        <v>4.441968000000001</v>
      </c>
      <c r="N56" s="13">
        <f t="shared" si="4"/>
        <v>0.16666666666666666</v>
      </c>
      <c r="O56" s="13">
        <f t="shared" si="5"/>
        <v>3.7016400000000007</v>
      </c>
      <c r="P56" s="13">
        <f t="shared" si="6"/>
        <v>0.2</v>
      </c>
    </row>
    <row r="57" spans="1:16" x14ac:dyDescent="0.3">
      <c r="A57">
        <v>24.8</v>
      </c>
      <c r="B57">
        <v>25.56</v>
      </c>
      <c r="D57" s="12">
        <f t="shared" si="7"/>
        <v>243.28800000000001</v>
      </c>
      <c r="E57" s="13">
        <f t="shared" si="8"/>
        <v>25.56</v>
      </c>
      <c r="F57" s="14">
        <v>125</v>
      </c>
      <c r="G57" s="12">
        <f t="shared" si="9"/>
        <v>150.56</v>
      </c>
      <c r="H57" s="15">
        <v>3</v>
      </c>
      <c r="I57" s="15">
        <v>25</v>
      </c>
      <c r="J57" s="13">
        <f t="shared" si="0"/>
        <v>75</v>
      </c>
      <c r="K57" s="12">
        <f t="shared" si="1"/>
        <v>9375</v>
      </c>
      <c r="L57" s="13">
        <f t="shared" si="2"/>
        <v>62.267534537725822</v>
      </c>
      <c r="M57" s="13">
        <f t="shared" si="3"/>
        <v>3.9071404032000001</v>
      </c>
      <c r="N57" s="13">
        <f t="shared" si="4"/>
        <v>0.16976620616365568</v>
      </c>
      <c r="O57" s="13">
        <f t="shared" si="5"/>
        <v>3.2438400000000001</v>
      </c>
      <c r="P57" s="13">
        <f t="shared" si="6"/>
        <v>0.20448</v>
      </c>
    </row>
    <row r="58" spans="1:16" x14ac:dyDescent="0.3">
      <c r="A58">
        <v>21.4</v>
      </c>
      <c r="B58">
        <v>26.11</v>
      </c>
      <c r="D58" s="12">
        <f t="shared" si="7"/>
        <v>209.934</v>
      </c>
      <c r="E58" s="13">
        <f t="shared" si="8"/>
        <v>26.11</v>
      </c>
      <c r="F58" s="14">
        <v>125</v>
      </c>
      <c r="G58" s="12">
        <f t="shared" si="9"/>
        <v>151.11000000000001</v>
      </c>
      <c r="H58" s="15">
        <v>3</v>
      </c>
      <c r="I58" s="15">
        <v>25</v>
      </c>
      <c r="J58" s="13">
        <f t="shared" si="0"/>
        <v>75</v>
      </c>
      <c r="K58" s="12">
        <f t="shared" si="1"/>
        <v>9375</v>
      </c>
      <c r="L58" s="13">
        <f t="shared" si="2"/>
        <v>62.0408973595394</v>
      </c>
      <c r="M58" s="13">
        <f t="shared" si="3"/>
        <v>3.3838001856000006</v>
      </c>
      <c r="N58" s="13">
        <f t="shared" si="4"/>
        <v>0.17278803520614119</v>
      </c>
      <c r="O58" s="13">
        <f t="shared" si="5"/>
        <v>2.7991199999999998</v>
      </c>
      <c r="P58" s="13">
        <f t="shared" si="6"/>
        <v>0.20887999999999998</v>
      </c>
    </row>
    <row r="59" spans="1:16" x14ac:dyDescent="0.3">
      <c r="A59">
        <v>18.3</v>
      </c>
      <c r="B59">
        <v>26.66</v>
      </c>
      <c r="D59" s="12">
        <f t="shared" si="7"/>
        <v>179.52300000000002</v>
      </c>
      <c r="E59" s="13">
        <f t="shared" si="8"/>
        <v>26.66</v>
      </c>
      <c r="F59" s="14">
        <v>125</v>
      </c>
      <c r="G59" s="12">
        <f t="shared" si="9"/>
        <v>151.66</v>
      </c>
      <c r="H59" s="15">
        <v>3</v>
      </c>
      <c r="I59" s="15">
        <v>25</v>
      </c>
      <c r="J59" s="13">
        <f t="shared" si="0"/>
        <v>75</v>
      </c>
      <c r="K59" s="12">
        <f t="shared" si="1"/>
        <v>9375</v>
      </c>
      <c r="L59" s="13">
        <f t="shared" si="2"/>
        <v>61.815903995780033</v>
      </c>
      <c r="M59" s="13">
        <f t="shared" si="3"/>
        <v>2.9041555392000005</v>
      </c>
      <c r="N59" s="13">
        <f t="shared" si="4"/>
        <v>0.17578794672293288</v>
      </c>
      <c r="O59" s="13">
        <f t="shared" si="5"/>
        <v>2.3936400000000004</v>
      </c>
      <c r="P59" s="13">
        <f t="shared" si="6"/>
        <v>0.21328</v>
      </c>
    </row>
    <row r="60" spans="1:16" x14ac:dyDescent="0.3">
      <c r="A60">
        <v>15.6</v>
      </c>
      <c r="B60">
        <v>27.19</v>
      </c>
      <c r="D60" s="12">
        <f t="shared" si="7"/>
        <v>153.036</v>
      </c>
      <c r="E60" s="13">
        <f t="shared" si="8"/>
        <v>27.19</v>
      </c>
      <c r="F60" s="14">
        <v>125</v>
      </c>
      <c r="G60" s="12">
        <f t="shared" si="9"/>
        <v>152.19</v>
      </c>
      <c r="H60" s="15">
        <v>3</v>
      </c>
      <c r="I60" s="15">
        <v>25</v>
      </c>
      <c r="J60" s="13">
        <f t="shared" si="0"/>
        <v>75</v>
      </c>
      <c r="K60" s="12">
        <f t="shared" si="1"/>
        <v>9375</v>
      </c>
      <c r="L60" s="13">
        <f t="shared" si="2"/>
        <v>61.600630790459299</v>
      </c>
      <c r="M60" s="13">
        <f t="shared" si="3"/>
        <v>2.4843252095999997</v>
      </c>
      <c r="N60" s="13">
        <f t="shared" si="4"/>
        <v>0.17865825612720942</v>
      </c>
      <c r="O60" s="13">
        <f t="shared" si="5"/>
        <v>2.0404800000000001</v>
      </c>
      <c r="P60" s="13">
        <f t="shared" si="6"/>
        <v>0.21752000000000002</v>
      </c>
    </row>
    <row r="61" spans="1:16" x14ac:dyDescent="0.3">
      <c r="A61">
        <v>13.1</v>
      </c>
      <c r="B61">
        <v>27.72</v>
      </c>
      <c r="D61" s="12">
        <f t="shared" si="7"/>
        <v>128.511</v>
      </c>
      <c r="E61" s="13">
        <f t="shared" si="8"/>
        <v>27.72</v>
      </c>
      <c r="F61" s="14">
        <v>125</v>
      </c>
      <c r="G61" s="12">
        <f t="shared" si="9"/>
        <v>152.72</v>
      </c>
      <c r="H61" s="15">
        <v>3</v>
      </c>
      <c r="I61" s="15">
        <v>25</v>
      </c>
      <c r="J61" s="13">
        <f t="shared" si="0"/>
        <v>75</v>
      </c>
      <c r="K61" s="12">
        <f t="shared" si="1"/>
        <v>9375</v>
      </c>
      <c r="L61" s="13">
        <f t="shared" si="2"/>
        <v>61.386851754845466</v>
      </c>
      <c r="M61" s="13">
        <f t="shared" si="3"/>
        <v>2.0934613247999998</v>
      </c>
      <c r="N61" s="13">
        <f t="shared" si="4"/>
        <v>0.18150864326872707</v>
      </c>
      <c r="O61" s="13">
        <f t="shared" si="5"/>
        <v>1.7134799999999999</v>
      </c>
      <c r="P61" s="13">
        <f t="shared" si="6"/>
        <v>0.22175999999999998</v>
      </c>
    </row>
    <row r="62" spans="1:16" x14ac:dyDescent="0.3">
      <c r="A62">
        <v>10.8</v>
      </c>
      <c r="B62">
        <v>28.24</v>
      </c>
      <c r="D62" s="12">
        <f t="shared" si="7"/>
        <v>105.94800000000001</v>
      </c>
      <c r="E62" s="13">
        <f t="shared" si="8"/>
        <v>28.24</v>
      </c>
      <c r="F62" s="14">
        <v>125</v>
      </c>
      <c r="G62" s="12">
        <f t="shared" si="9"/>
        <v>153.24</v>
      </c>
      <c r="H62" s="15">
        <v>3</v>
      </c>
      <c r="I62" s="15">
        <v>25</v>
      </c>
      <c r="J62" s="13">
        <f t="shared" si="0"/>
        <v>75</v>
      </c>
      <c r="K62" s="12">
        <f t="shared" si="1"/>
        <v>9375</v>
      </c>
      <c r="L62" s="13">
        <f t="shared" si="2"/>
        <v>61.178543461237268</v>
      </c>
      <c r="M62" s="13">
        <f t="shared" si="3"/>
        <v>1.7317836288000004</v>
      </c>
      <c r="N62" s="13">
        <f t="shared" si="4"/>
        <v>0.18428608718350298</v>
      </c>
      <c r="O62" s="13">
        <f t="shared" si="5"/>
        <v>1.4126400000000001</v>
      </c>
      <c r="P62" s="13">
        <f t="shared" si="6"/>
        <v>0.22591999999999998</v>
      </c>
    </row>
    <row r="63" spans="1:16" x14ac:dyDescent="0.3">
      <c r="A63">
        <v>8.9</v>
      </c>
      <c r="B63">
        <v>28.78</v>
      </c>
      <c r="D63" s="12">
        <f t="shared" si="7"/>
        <v>87.309000000000012</v>
      </c>
      <c r="E63" s="13">
        <f t="shared" si="8"/>
        <v>28.78</v>
      </c>
      <c r="F63" s="14">
        <v>125</v>
      </c>
      <c r="G63" s="12">
        <f t="shared" si="9"/>
        <v>153.78</v>
      </c>
      <c r="H63" s="15">
        <v>3</v>
      </c>
      <c r="I63" s="15">
        <v>25</v>
      </c>
      <c r="J63" s="13">
        <f t="shared" si="0"/>
        <v>75</v>
      </c>
      <c r="K63" s="12">
        <f t="shared" si="1"/>
        <v>9375</v>
      </c>
      <c r="L63" s="13">
        <f t="shared" si="2"/>
        <v>60.963714397190792</v>
      </c>
      <c r="M63" s="13">
        <f t="shared" si="3"/>
        <v>1.4321469888000002</v>
      </c>
      <c r="N63" s="13">
        <f t="shared" si="4"/>
        <v>0.18715047470412277</v>
      </c>
      <c r="O63" s="13">
        <f t="shared" si="5"/>
        <v>1.1641200000000003</v>
      </c>
      <c r="P63" s="13">
        <f t="shared" si="6"/>
        <v>0.23024</v>
      </c>
    </row>
    <row r="64" spans="1:16" x14ac:dyDescent="0.3">
      <c r="A64">
        <v>7.1</v>
      </c>
      <c r="B64">
        <v>29.32</v>
      </c>
      <c r="D64" s="12">
        <f t="shared" si="7"/>
        <v>69.650999999999996</v>
      </c>
      <c r="E64" s="13">
        <f t="shared" si="8"/>
        <v>29.32</v>
      </c>
      <c r="F64" s="14">
        <v>125</v>
      </c>
      <c r="G64" s="12">
        <f t="shared" si="9"/>
        <v>154.32</v>
      </c>
      <c r="H64" s="15">
        <v>3</v>
      </c>
      <c r="I64" s="15">
        <v>25</v>
      </c>
      <c r="J64" s="13">
        <f t="shared" si="0"/>
        <v>75</v>
      </c>
      <c r="K64" s="12">
        <f t="shared" si="1"/>
        <v>9375</v>
      </c>
      <c r="L64" s="13">
        <f t="shared" si="2"/>
        <v>60.750388802488338</v>
      </c>
      <c r="M64" s="13">
        <f t="shared" si="3"/>
        <v>1.1465111807999999</v>
      </c>
      <c r="N64" s="13">
        <f t="shared" si="4"/>
        <v>0.18999481596682219</v>
      </c>
      <c r="O64" s="13">
        <f t="shared" si="5"/>
        <v>0.92867999999999995</v>
      </c>
      <c r="P64" s="13">
        <f t="shared" si="6"/>
        <v>0.23455999999999999</v>
      </c>
    </row>
    <row r="65" spans="1:16" x14ac:dyDescent="0.3">
      <c r="A65">
        <v>5.6</v>
      </c>
      <c r="B65">
        <v>29.86</v>
      </c>
      <c r="D65" s="12">
        <f t="shared" si="7"/>
        <v>54.936</v>
      </c>
      <c r="E65" s="13">
        <f>B65</f>
        <v>29.86</v>
      </c>
      <c r="F65" s="14">
        <v>125</v>
      </c>
      <c r="G65" s="12">
        <f>F65+E65</f>
        <v>154.86000000000001</v>
      </c>
      <c r="H65" s="15">
        <v>3</v>
      </c>
      <c r="I65" s="15">
        <v>25</v>
      </c>
      <c r="J65" s="13">
        <f t="shared" ref="J65:J73" si="10">H65*I65</f>
        <v>75</v>
      </c>
      <c r="K65" s="12">
        <f t="shared" ref="K65:K73" si="11">F65*J65</f>
        <v>9375</v>
      </c>
      <c r="L65" s="13">
        <f t="shared" ref="L65:L73" si="12">K65/G65</f>
        <v>60.538550949244474</v>
      </c>
      <c r="M65" s="13">
        <f t="shared" ref="M65:M73" si="13">D65/L65</f>
        <v>0.90745482240000008</v>
      </c>
      <c r="N65" s="13">
        <f t="shared" ref="N65:N73" si="14">E65/G65</f>
        <v>0.19281932067674026</v>
      </c>
      <c r="O65" s="13">
        <f t="shared" ref="O65:O73" si="15">D65/J65</f>
        <v>0.73248000000000002</v>
      </c>
      <c r="P65" s="13">
        <f t="shared" ref="P65:P73" si="16">E65/F65</f>
        <v>0.23888000000000001</v>
      </c>
    </row>
    <row r="66" spans="1:16" x14ac:dyDescent="0.3">
      <c r="A66">
        <v>4.3</v>
      </c>
      <c r="B66">
        <v>30.41</v>
      </c>
      <c r="D66" s="12">
        <f t="shared" si="7"/>
        <v>42.183</v>
      </c>
      <c r="E66" s="13">
        <f t="shared" ref="E66:E73" si="17">B66</f>
        <v>30.41</v>
      </c>
      <c r="F66" s="14">
        <v>125</v>
      </c>
      <c r="G66" s="12">
        <f t="shared" ref="G66:G73" si="18">F66+E66</f>
        <v>155.41</v>
      </c>
      <c r="H66" s="15">
        <v>3</v>
      </c>
      <c r="I66" s="15">
        <v>25</v>
      </c>
      <c r="J66" s="13">
        <f t="shared" si="10"/>
        <v>75</v>
      </c>
      <c r="K66" s="12">
        <f t="shared" si="11"/>
        <v>9375</v>
      </c>
      <c r="L66" s="13">
        <f t="shared" si="12"/>
        <v>60.324303455376103</v>
      </c>
      <c r="M66" s="13">
        <f t="shared" si="13"/>
        <v>0.6992704032</v>
      </c>
      <c r="N66" s="13">
        <f t="shared" si="14"/>
        <v>0.19567595392831866</v>
      </c>
      <c r="O66" s="13">
        <f t="shared" si="15"/>
        <v>0.56244000000000005</v>
      </c>
      <c r="P66" s="13">
        <f t="shared" si="16"/>
        <v>0.24328</v>
      </c>
    </row>
    <row r="67" spans="1:16" x14ac:dyDescent="0.3">
      <c r="A67">
        <v>3.2</v>
      </c>
      <c r="B67">
        <v>30.98</v>
      </c>
      <c r="D67" s="12">
        <f t="shared" si="7"/>
        <v>31.392000000000003</v>
      </c>
      <c r="E67" s="13">
        <f t="shared" si="17"/>
        <v>30.98</v>
      </c>
      <c r="F67" s="14">
        <v>125</v>
      </c>
      <c r="G67" s="12">
        <f t="shared" si="18"/>
        <v>155.97999999999999</v>
      </c>
      <c r="H67" s="15">
        <v>3</v>
      </c>
      <c r="I67" s="15">
        <v>25</v>
      </c>
      <c r="J67" s="13">
        <f t="shared" si="10"/>
        <v>75</v>
      </c>
      <c r="K67" s="12">
        <f t="shared" si="11"/>
        <v>9375</v>
      </c>
      <c r="L67" s="13">
        <f t="shared" si="12"/>
        <v>60.103859469162714</v>
      </c>
      <c r="M67" s="13">
        <f t="shared" si="13"/>
        <v>0.52229591040000001</v>
      </c>
      <c r="N67" s="13">
        <f t="shared" si="14"/>
        <v>0.19861520707783051</v>
      </c>
      <c r="O67" s="13">
        <f t="shared" si="15"/>
        <v>0.41856000000000004</v>
      </c>
      <c r="P67" s="13">
        <f t="shared" si="16"/>
        <v>0.24784</v>
      </c>
    </row>
    <row r="68" spans="1:16" x14ac:dyDescent="0.3">
      <c r="A68">
        <v>2.4</v>
      </c>
      <c r="B68">
        <v>31.49</v>
      </c>
      <c r="D68" s="12">
        <f t="shared" ref="D68:D73" si="19">A68*9.81</f>
        <v>23.544</v>
      </c>
      <c r="E68" s="13">
        <f t="shared" si="17"/>
        <v>31.49</v>
      </c>
      <c r="F68" s="14">
        <v>125</v>
      </c>
      <c r="G68" s="12">
        <f t="shared" si="18"/>
        <v>156.49</v>
      </c>
      <c r="H68" s="15">
        <v>3</v>
      </c>
      <c r="I68" s="15">
        <v>25</v>
      </c>
      <c r="J68" s="13">
        <f t="shared" si="10"/>
        <v>75</v>
      </c>
      <c r="K68" s="12">
        <f t="shared" si="11"/>
        <v>9375</v>
      </c>
      <c r="L68" s="13">
        <f t="shared" si="12"/>
        <v>59.90798134066074</v>
      </c>
      <c r="M68" s="13">
        <f t="shared" si="13"/>
        <v>0.39300272640000006</v>
      </c>
      <c r="N68" s="13">
        <f t="shared" si="14"/>
        <v>0.2012269154578567</v>
      </c>
      <c r="O68" s="13">
        <f t="shared" si="15"/>
        <v>0.31392000000000003</v>
      </c>
      <c r="P68" s="13">
        <f t="shared" si="16"/>
        <v>0.25191999999999998</v>
      </c>
    </row>
    <row r="69" spans="1:16" x14ac:dyDescent="0.3">
      <c r="A69">
        <v>1.7</v>
      </c>
      <c r="B69">
        <v>32.01</v>
      </c>
      <c r="D69" s="12">
        <f t="shared" si="19"/>
        <v>16.677</v>
      </c>
      <c r="E69" s="13">
        <f t="shared" si="17"/>
        <v>32.01</v>
      </c>
      <c r="F69" s="14">
        <v>125</v>
      </c>
      <c r="G69" s="12">
        <f t="shared" si="18"/>
        <v>157.01</v>
      </c>
      <c r="H69" s="15">
        <v>3</v>
      </c>
      <c r="I69" s="15">
        <v>25</v>
      </c>
      <c r="J69" s="13">
        <f t="shared" si="10"/>
        <v>75</v>
      </c>
      <c r="K69" s="12">
        <f t="shared" si="11"/>
        <v>9375</v>
      </c>
      <c r="L69" s="13">
        <f t="shared" si="12"/>
        <v>59.709572638685437</v>
      </c>
      <c r="M69" s="13">
        <f t="shared" si="13"/>
        <v>0.27930194879999998</v>
      </c>
      <c r="N69" s="13">
        <f t="shared" si="14"/>
        <v>0.20387236481752755</v>
      </c>
      <c r="O69" s="13">
        <f t="shared" si="15"/>
        <v>0.22236</v>
      </c>
      <c r="P69" s="13">
        <f t="shared" si="16"/>
        <v>0.25607999999999997</v>
      </c>
    </row>
    <row r="70" spans="1:16" x14ac:dyDescent="0.3">
      <c r="A70">
        <v>1.2</v>
      </c>
      <c r="B70">
        <v>32.53</v>
      </c>
      <c r="D70" s="12">
        <f t="shared" si="19"/>
        <v>11.772</v>
      </c>
      <c r="E70" s="13">
        <f t="shared" si="17"/>
        <v>32.53</v>
      </c>
      <c r="F70" s="14">
        <v>125</v>
      </c>
      <c r="G70" s="12">
        <f t="shared" si="18"/>
        <v>157.53</v>
      </c>
      <c r="H70" s="15">
        <v>3</v>
      </c>
      <c r="I70" s="15">
        <v>25</v>
      </c>
      <c r="J70" s="13">
        <f t="shared" si="10"/>
        <v>75</v>
      </c>
      <c r="K70" s="12">
        <f t="shared" si="11"/>
        <v>9375</v>
      </c>
      <c r="L70" s="13">
        <f t="shared" si="12"/>
        <v>59.512473814511523</v>
      </c>
      <c r="M70" s="13">
        <f t="shared" si="13"/>
        <v>0.19780727040000001</v>
      </c>
      <c r="N70" s="13">
        <f t="shared" si="14"/>
        <v>0.20650034913984638</v>
      </c>
      <c r="O70" s="13">
        <f t="shared" si="15"/>
        <v>0.15696000000000002</v>
      </c>
      <c r="P70" s="13">
        <f t="shared" si="16"/>
        <v>0.26024000000000003</v>
      </c>
    </row>
    <row r="71" spans="1:16" x14ac:dyDescent="0.3">
      <c r="A71">
        <v>0.8</v>
      </c>
      <c r="B71">
        <v>33.020000000000003</v>
      </c>
      <c r="D71" s="12">
        <f t="shared" si="19"/>
        <v>7.8480000000000008</v>
      </c>
      <c r="E71" s="13">
        <f t="shared" si="17"/>
        <v>33.020000000000003</v>
      </c>
      <c r="F71" s="14">
        <v>125</v>
      </c>
      <c r="G71" s="12">
        <f t="shared" si="18"/>
        <v>158.02000000000001</v>
      </c>
      <c r="H71" s="15">
        <v>3</v>
      </c>
      <c r="I71" s="15">
        <v>25</v>
      </c>
      <c r="J71" s="13">
        <f t="shared" si="10"/>
        <v>75</v>
      </c>
      <c r="K71" s="12">
        <f t="shared" si="11"/>
        <v>9375</v>
      </c>
      <c r="L71" s="13">
        <f t="shared" si="12"/>
        <v>59.327933173016071</v>
      </c>
      <c r="M71" s="13">
        <f t="shared" si="13"/>
        <v>0.13228170240000001</v>
      </c>
      <c r="N71" s="13">
        <f t="shared" si="14"/>
        <v>0.20896089102645235</v>
      </c>
      <c r="O71" s="13">
        <f t="shared" si="15"/>
        <v>0.10464000000000001</v>
      </c>
      <c r="P71" s="13">
        <f t="shared" si="16"/>
        <v>0.26416000000000001</v>
      </c>
    </row>
    <row r="72" spans="1:16" x14ac:dyDescent="0.3">
      <c r="A72">
        <v>0.5</v>
      </c>
      <c r="B72">
        <v>33.51</v>
      </c>
      <c r="D72" s="12">
        <f t="shared" si="19"/>
        <v>4.9050000000000002</v>
      </c>
      <c r="E72" s="13">
        <f t="shared" si="17"/>
        <v>33.51</v>
      </c>
      <c r="F72" s="14">
        <v>125</v>
      </c>
      <c r="G72" s="12">
        <f t="shared" si="18"/>
        <v>158.51</v>
      </c>
      <c r="H72" s="15">
        <v>3</v>
      </c>
      <c r="I72" s="15">
        <v>25</v>
      </c>
      <c r="J72" s="13">
        <f t="shared" si="10"/>
        <v>75</v>
      </c>
      <c r="K72" s="12">
        <f t="shared" si="11"/>
        <v>9375</v>
      </c>
      <c r="L72" s="13">
        <f t="shared" si="12"/>
        <v>59.144533467920006</v>
      </c>
      <c r="M72" s="13">
        <f t="shared" si="13"/>
        <v>8.2932432E-2</v>
      </c>
      <c r="N72" s="13">
        <f t="shared" si="14"/>
        <v>0.21140622042773327</v>
      </c>
      <c r="O72" s="13">
        <f t="shared" si="15"/>
        <v>6.54E-2</v>
      </c>
      <c r="P72" s="13">
        <f t="shared" si="16"/>
        <v>0.26807999999999998</v>
      </c>
    </row>
    <row r="73" spans="1:16" x14ac:dyDescent="0.3">
      <c r="A73">
        <v>0.3</v>
      </c>
      <c r="B73">
        <v>33.979999999999997</v>
      </c>
      <c r="D73" s="12">
        <f t="shared" si="19"/>
        <v>2.9430000000000001</v>
      </c>
      <c r="E73" s="13">
        <f t="shared" si="17"/>
        <v>33.979999999999997</v>
      </c>
      <c r="F73" s="14">
        <v>125</v>
      </c>
      <c r="G73" s="12">
        <f t="shared" si="18"/>
        <v>158.97999999999999</v>
      </c>
      <c r="H73" s="15">
        <v>3</v>
      </c>
      <c r="I73" s="15">
        <v>25</v>
      </c>
      <c r="J73" s="13">
        <f t="shared" si="10"/>
        <v>75</v>
      </c>
      <c r="K73" s="12">
        <f t="shared" si="11"/>
        <v>9375</v>
      </c>
      <c r="L73" s="13">
        <f t="shared" si="12"/>
        <v>58.969681720971195</v>
      </c>
      <c r="M73" s="13">
        <f t="shared" si="13"/>
        <v>4.9907001600000001E-2</v>
      </c>
      <c r="N73" s="13">
        <f t="shared" si="14"/>
        <v>0.21373757705371743</v>
      </c>
      <c r="O73" s="13">
        <f t="shared" si="15"/>
        <v>3.9240000000000004E-2</v>
      </c>
      <c r="P73" s="13">
        <f t="shared" si="16"/>
        <v>0.27183999999999997</v>
      </c>
    </row>
    <row r="74" spans="1:16" x14ac:dyDescent="0.3">
      <c r="M74" s="13">
        <f>MAX(M3:M64)</f>
        <v>30.624937526400007</v>
      </c>
      <c r="N74" s="13">
        <f>MAX(N1:N62)</f>
        <v>0.18428608718350298</v>
      </c>
      <c r="O74" s="13">
        <f>MAX(O1:O62)</f>
        <v>28.030440000000006</v>
      </c>
      <c r="P74" s="13">
        <f>MAX(P1:P62)</f>
        <v>0.22591999999999998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Andi Iyan</dc:creator>
  <cp:lastModifiedBy>Bhima</cp:lastModifiedBy>
  <dcterms:created xsi:type="dcterms:W3CDTF">2025-11-26T14:38:02Z</dcterms:created>
  <dcterms:modified xsi:type="dcterms:W3CDTF">2026-01-05T15:15:55Z</dcterms:modified>
</cp:coreProperties>
</file>